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930" windowWidth="14535" windowHeight="7080"/>
  </bookViews>
  <sheets>
    <sheet name="Sheet1" sheetId="1" r:id="rId1"/>
    <sheet name="Sheet3" sheetId="3" r:id="rId2"/>
  </sheets>
  <definedNames>
    <definedName name="_xlnm._FilterDatabase" localSheetId="0" hidden="1">Sheet1!$A$1:$M$967</definedName>
  </definedNames>
  <calcPr calcId="125725"/>
</workbook>
</file>

<file path=xl/calcChain.xml><?xml version="1.0" encoding="utf-8"?>
<calcChain xmlns="http://schemas.openxmlformats.org/spreadsheetml/2006/main">
  <c r="D77" i="1"/>
  <c r="H77"/>
  <c r="J77"/>
  <c r="L77"/>
  <c r="D78"/>
  <c r="H78" l="1"/>
  <c r="I77" s="1"/>
  <c r="K77" s="1"/>
  <c r="J78"/>
  <c r="L78"/>
  <c r="D79"/>
  <c r="H79" l="1"/>
  <c r="I78" s="1"/>
  <c r="K78" s="1"/>
  <c r="J79"/>
  <c r="L79"/>
  <c r="D80"/>
  <c r="H80" l="1"/>
  <c r="I79" s="1"/>
  <c r="K79" s="1"/>
  <c r="J80"/>
  <c r="L80"/>
  <c r="D81"/>
  <c r="H81" l="1"/>
  <c r="I80" s="1"/>
  <c r="K80" s="1"/>
  <c r="J81"/>
  <c r="L81"/>
  <c r="D82"/>
  <c r="H82" l="1"/>
  <c r="I81" s="1"/>
  <c r="K81" s="1"/>
  <c r="J82"/>
  <c r="L82"/>
  <c r="D83"/>
  <c r="H83" l="1"/>
  <c r="I82" s="1"/>
  <c r="K82" s="1"/>
  <c r="J83"/>
  <c r="L83"/>
  <c r="D84"/>
  <c r="H84" l="1"/>
  <c r="I83" s="1"/>
  <c r="K83" s="1"/>
  <c r="J84"/>
  <c r="L84"/>
  <c r="D85"/>
  <c r="H85" l="1"/>
  <c r="I84" s="1"/>
  <c r="K84" s="1"/>
  <c r="J85"/>
  <c r="L85"/>
  <c r="D86"/>
  <c r="H86" l="1"/>
  <c r="I85" s="1"/>
  <c r="K85" s="1"/>
  <c r="J86"/>
  <c r="L86"/>
  <c r="D87"/>
  <c r="K86" l="1"/>
  <c r="H87"/>
  <c r="I86" s="1"/>
  <c r="J87"/>
  <c r="L87"/>
  <c r="D88"/>
  <c r="H88" l="1"/>
  <c r="I87" s="1"/>
  <c r="K87" s="1"/>
  <c r="J88"/>
  <c r="L88"/>
  <c r="D89"/>
  <c r="H89" l="1"/>
  <c r="I88" s="1"/>
  <c r="K88" s="1"/>
  <c r="J89"/>
  <c r="L89"/>
  <c r="D90"/>
  <c r="H90"/>
  <c r="I89" s="1"/>
  <c r="K89" s="1"/>
  <c r="J90"/>
  <c r="L90"/>
  <c r="D91"/>
  <c r="H91" l="1"/>
  <c r="I90" s="1"/>
  <c r="K90" s="1"/>
  <c r="J91"/>
  <c r="L91"/>
  <c r="D92"/>
  <c r="H92" l="1"/>
  <c r="I91" s="1"/>
  <c r="K91" s="1"/>
  <c r="J92"/>
  <c r="L92"/>
  <c r="D93"/>
  <c r="H93" l="1"/>
  <c r="I92" s="1"/>
  <c r="K92" s="1"/>
  <c r="J93"/>
  <c r="L93"/>
  <c r="D94"/>
  <c r="H94" l="1"/>
  <c r="I93" s="1"/>
  <c r="K93" s="1"/>
  <c r="J94"/>
  <c r="L94"/>
  <c r="D95"/>
  <c r="H95" l="1"/>
  <c r="I94" s="1"/>
  <c r="K94" s="1"/>
  <c r="J95"/>
  <c r="L95"/>
  <c r="D96"/>
  <c r="H96" l="1"/>
  <c r="I95" s="1"/>
  <c r="K95" s="1"/>
  <c r="J96"/>
  <c r="L96"/>
  <c r="D97"/>
  <c r="H97" l="1"/>
  <c r="I96" s="1"/>
  <c r="K96" s="1"/>
  <c r="J97"/>
  <c r="L97"/>
  <c r="D98"/>
  <c r="H98" l="1"/>
  <c r="I97" s="1"/>
  <c r="K97" s="1"/>
  <c r="J98"/>
  <c r="L98"/>
  <c r="D99"/>
  <c r="H99" l="1"/>
  <c r="I98" s="1"/>
  <c r="K98" s="1"/>
  <c r="J99"/>
  <c r="L99"/>
  <c r="D100"/>
  <c r="H100" l="1"/>
  <c r="I99" s="1"/>
  <c r="K99" s="1"/>
  <c r="J100"/>
  <c r="L100"/>
  <c r="D101"/>
  <c r="H101" l="1"/>
  <c r="I100" s="1"/>
  <c r="K100" s="1"/>
  <c r="J101"/>
  <c r="L101"/>
  <c r="D102"/>
  <c r="H102" l="1"/>
  <c r="I101" s="1"/>
  <c r="K101" s="1"/>
  <c r="J102"/>
  <c r="L102"/>
  <c r="D103"/>
  <c r="H103" l="1"/>
  <c r="I102" s="1"/>
  <c r="K102" s="1"/>
  <c r="J103"/>
  <c r="L103"/>
  <c r="D104"/>
  <c r="H104" l="1"/>
  <c r="I103" s="1"/>
  <c r="K103" s="1"/>
  <c r="J104"/>
  <c r="L104"/>
  <c r="D105"/>
  <c r="H105" l="1"/>
  <c r="I104" s="1"/>
  <c r="K104" s="1"/>
  <c r="J105"/>
  <c r="L105"/>
  <c r="D106"/>
  <c r="H106" l="1"/>
  <c r="I105" s="1"/>
  <c r="K105" s="1"/>
  <c r="J106"/>
  <c r="L106"/>
  <c r="D107"/>
  <c r="H107" l="1"/>
  <c r="I106" s="1"/>
  <c r="K106" s="1"/>
  <c r="J107"/>
  <c r="L107"/>
  <c r="D108"/>
  <c r="H108" l="1"/>
  <c r="I107" s="1"/>
  <c r="K107" s="1"/>
  <c r="J108"/>
  <c r="L108"/>
  <c r="D109"/>
  <c r="H109" l="1"/>
  <c r="I108" s="1"/>
  <c r="K108" s="1"/>
  <c r="J109"/>
  <c r="L109"/>
  <c r="D110"/>
  <c r="H110" l="1"/>
  <c r="I109" s="1"/>
  <c r="K109" s="1"/>
  <c r="J110"/>
  <c r="L110"/>
  <c r="D111"/>
  <c r="H111" l="1"/>
  <c r="I110" s="1"/>
  <c r="K110" s="1"/>
  <c r="J111"/>
  <c r="L111"/>
  <c r="D112"/>
  <c r="H112" l="1"/>
  <c r="I111" s="1"/>
  <c r="K111" s="1"/>
  <c r="J112"/>
  <c r="L112"/>
  <c r="D113"/>
  <c r="H113" l="1"/>
  <c r="I112" s="1"/>
  <c r="K112" s="1"/>
  <c r="J113"/>
  <c r="L113"/>
  <c r="D114"/>
  <c r="H114" l="1"/>
  <c r="I113" s="1"/>
  <c r="K113" s="1"/>
  <c r="J114"/>
  <c r="L114"/>
  <c r="D115"/>
  <c r="H115" l="1"/>
  <c r="I114" s="1"/>
  <c r="K114" s="1"/>
  <c r="J115"/>
  <c r="L115"/>
  <c r="D116"/>
  <c r="H116" l="1"/>
  <c r="I115" s="1"/>
  <c r="K115" s="1"/>
  <c r="J116"/>
  <c r="L116"/>
  <c r="D117"/>
  <c r="H117" l="1"/>
  <c r="I116" s="1"/>
  <c r="K116" s="1"/>
  <c r="J117"/>
  <c r="L117"/>
  <c r="D118"/>
  <c r="H118" l="1"/>
  <c r="I117" s="1"/>
  <c r="K117" s="1"/>
  <c r="J118"/>
  <c r="L118"/>
  <c r="D119"/>
  <c r="H119" l="1"/>
  <c r="I118" s="1"/>
  <c r="K118" s="1"/>
  <c r="J119"/>
  <c r="L119"/>
  <c r="D120"/>
  <c r="H120" l="1"/>
  <c r="I119" s="1"/>
  <c r="K119" s="1"/>
  <c r="J120"/>
  <c r="L120"/>
  <c r="D121"/>
  <c r="H121" l="1"/>
  <c r="I120" s="1"/>
  <c r="K120" s="1"/>
  <c r="J121"/>
  <c r="L121"/>
  <c r="D122"/>
  <c r="H122" l="1"/>
  <c r="I121" s="1"/>
  <c r="K121" s="1"/>
  <c r="J122"/>
  <c r="L122"/>
  <c r="D123"/>
  <c r="H123" l="1"/>
  <c r="I122" s="1"/>
  <c r="K122" s="1"/>
  <c r="J123"/>
  <c r="L123"/>
  <c r="D124"/>
  <c r="H124" l="1"/>
  <c r="I123" s="1"/>
  <c r="K123" s="1"/>
  <c r="J124"/>
  <c r="L124"/>
  <c r="D125"/>
  <c r="H125" l="1"/>
  <c r="I124" s="1"/>
  <c r="K124" s="1"/>
  <c r="J125"/>
  <c r="L125"/>
  <c r="D126"/>
  <c r="H126" l="1"/>
  <c r="I125" s="1"/>
  <c r="K125" s="1"/>
  <c r="J126"/>
  <c r="L126"/>
  <c r="D127"/>
  <c r="H127" l="1"/>
  <c r="I126" s="1"/>
  <c r="K126" s="1"/>
  <c r="J127"/>
  <c r="L127"/>
  <c r="D128"/>
  <c r="H128" l="1"/>
  <c r="I127" s="1"/>
  <c r="K127" s="1"/>
  <c r="J128"/>
  <c r="L128"/>
  <c r="D129"/>
  <c r="K128" l="1"/>
  <c r="H129"/>
  <c r="I128" s="1"/>
  <c r="J129"/>
  <c r="L129"/>
  <c r="D130"/>
  <c r="K129" l="1"/>
  <c r="H130"/>
  <c r="I129" s="1"/>
  <c r="J130"/>
  <c r="L130"/>
  <c r="D131"/>
  <c r="H131"/>
  <c r="I130" s="1"/>
  <c r="K130" s="1"/>
  <c r="J131"/>
  <c r="L131"/>
  <c r="D132"/>
  <c r="K131" l="1"/>
  <c r="H132"/>
  <c r="I131" s="1"/>
  <c r="J132"/>
  <c r="L132"/>
  <c r="D133"/>
  <c r="K132" l="1"/>
  <c r="H133"/>
  <c r="I132" s="1"/>
  <c r="J133"/>
  <c r="L133"/>
  <c r="D134"/>
  <c r="H134"/>
  <c r="I133" s="1"/>
  <c r="K133" s="1"/>
  <c r="J134"/>
  <c r="L134"/>
  <c r="D135"/>
  <c r="H135" l="1"/>
  <c r="I134" s="1"/>
  <c r="K134" s="1"/>
  <c r="J135"/>
  <c r="L135"/>
  <c r="D136"/>
  <c r="H136" l="1"/>
  <c r="I135" s="1"/>
  <c r="K135" s="1"/>
  <c r="J136"/>
  <c r="L136"/>
  <c r="D137"/>
  <c r="H137" l="1"/>
  <c r="I136" s="1"/>
  <c r="K136" s="1"/>
  <c r="J137"/>
  <c r="L137"/>
  <c r="D138"/>
  <c r="K137" l="1"/>
  <c r="H138"/>
  <c r="I137" s="1"/>
  <c r="J138"/>
  <c r="L138"/>
  <c r="D139"/>
  <c r="H139"/>
  <c r="I138" s="1"/>
  <c r="K138" s="1"/>
  <c r="J139"/>
  <c r="L139"/>
  <c r="D140"/>
  <c r="K139" l="1"/>
  <c r="H140"/>
  <c r="I139" s="1"/>
  <c r="J140"/>
  <c r="L140"/>
  <c r="D141"/>
  <c r="K140" l="1"/>
  <c r="H141"/>
  <c r="I140" s="1"/>
  <c r="J141"/>
  <c r="L141"/>
  <c r="D142"/>
  <c r="H142" l="1"/>
  <c r="I141" s="1"/>
  <c r="K141" s="1"/>
  <c r="J142"/>
  <c r="L142"/>
  <c r="D143"/>
  <c r="K142" l="1"/>
  <c r="H143"/>
  <c r="I142" s="1"/>
  <c r="J143"/>
  <c r="L143"/>
  <c r="D144"/>
  <c r="H144"/>
  <c r="I143" s="1"/>
  <c r="K143" s="1"/>
  <c r="J144"/>
  <c r="L144"/>
  <c r="D145"/>
  <c r="K144" l="1"/>
  <c r="H145"/>
  <c r="I144" s="1"/>
  <c r="J145"/>
  <c r="L145"/>
  <c r="D146"/>
  <c r="H146" l="1"/>
  <c r="I145" s="1"/>
  <c r="K145" s="1"/>
  <c r="J146"/>
  <c r="L146"/>
  <c r="D147"/>
  <c r="H147" l="1"/>
  <c r="I146" s="1"/>
  <c r="K146" s="1"/>
  <c r="J147"/>
  <c r="L147"/>
  <c r="D148"/>
  <c r="H148" l="1"/>
  <c r="I147" s="1"/>
  <c r="K147" s="1"/>
  <c r="J148"/>
  <c r="L148"/>
  <c r="D149"/>
  <c r="H149" l="1"/>
  <c r="I148" s="1"/>
  <c r="K148" s="1"/>
  <c r="J149"/>
  <c r="L149"/>
  <c r="D150"/>
  <c r="H150" l="1"/>
  <c r="I149" s="1"/>
  <c r="K149" s="1"/>
  <c r="J150"/>
  <c r="L150"/>
  <c r="D151"/>
  <c r="H151" l="1"/>
  <c r="I150" s="1"/>
  <c r="K150" s="1"/>
  <c r="J151"/>
  <c r="L151"/>
  <c r="D152"/>
  <c r="H152" l="1"/>
  <c r="I151" s="1"/>
  <c r="K151" s="1"/>
  <c r="J152"/>
  <c r="L152"/>
  <c r="D153"/>
  <c r="H153" l="1"/>
  <c r="I152" s="1"/>
  <c r="K152" s="1"/>
  <c r="J153"/>
  <c r="L153"/>
  <c r="D154"/>
  <c r="H154" l="1"/>
  <c r="I153" s="1"/>
  <c r="K153" s="1"/>
  <c r="J154"/>
  <c r="L154"/>
  <c r="D155"/>
  <c r="H155" l="1"/>
  <c r="I154" s="1"/>
  <c r="K154" s="1"/>
  <c r="J155"/>
  <c r="L155"/>
  <c r="D156"/>
  <c r="H156" l="1"/>
  <c r="I155" s="1"/>
  <c r="K155" s="1"/>
  <c r="J156"/>
  <c r="L156"/>
  <c r="D157"/>
  <c r="H157" l="1"/>
  <c r="I156" s="1"/>
  <c r="K156" s="1"/>
  <c r="J157"/>
  <c r="L157"/>
  <c r="D158"/>
  <c r="H158" l="1"/>
  <c r="I157" s="1"/>
  <c r="K157" s="1"/>
  <c r="J158"/>
  <c r="L158"/>
  <c r="D159"/>
  <c r="H159" l="1"/>
  <c r="I158" s="1"/>
  <c r="K158" s="1"/>
  <c r="J159"/>
  <c r="L159"/>
  <c r="D160"/>
  <c r="H160" l="1"/>
  <c r="I159" s="1"/>
  <c r="K159" s="1"/>
  <c r="J160"/>
  <c r="L160"/>
  <c r="D161"/>
  <c r="H161" l="1"/>
  <c r="I160" s="1"/>
  <c r="K160" s="1"/>
  <c r="J161"/>
  <c r="L161"/>
  <c r="D162"/>
  <c r="H162" l="1"/>
  <c r="I161" s="1"/>
  <c r="K161" s="1"/>
  <c r="J162"/>
  <c r="L162"/>
  <c r="D163"/>
  <c r="H163" l="1"/>
  <c r="I162" s="1"/>
  <c r="K162" s="1"/>
  <c r="J163"/>
  <c r="L163"/>
  <c r="D164"/>
  <c r="H164" l="1"/>
  <c r="I163" s="1"/>
  <c r="K163" s="1"/>
  <c r="J164"/>
  <c r="L164"/>
  <c r="D165"/>
  <c r="H165" l="1"/>
  <c r="I164" s="1"/>
  <c r="K164" s="1"/>
  <c r="J165"/>
  <c r="L165"/>
  <c r="D166"/>
  <c r="H166" l="1"/>
  <c r="I165" s="1"/>
  <c r="K165" s="1"/>
  <c r="J166"/>
  <c r="L166"/>
  <c r="D167"/>
  <c r="H167" l="1"/>
  <c r="I166" s="1"/>
  <c r="K166" s="1"/>
  <c r="J167"/>
  <c r="L167"/>
  <c r="D168"/>
  <c r="H168" l="1"/>
  <c r="I167" s="1"/>
  <c r="K167" s="1"/>
  <c r="J168"/>
  <c r="L168"/>
  <c r="D169"/>
  <c r="H169" l="1"/>
  <c r="I168" s="1"/>
  <c r="K168" s="1"/>
  <c r="J169"/>
  <c r="L169"/>
  <c r="D170"/>
  <c r="H170" l="1"/>
  <c r="I169" s="1"/>
  <c r="K169" s="1"/>
  <c r="J170"/>
  <c r="L170"/>
  <c r="D171"/>
  <c r="H171" l="1"/>
  <c r="I170" s="1"/>
  <c r="K170" s="1"/>
  <c r="J171"/>
  <c r="L171"/>
  <c r="D172"/>
  <c r="H172" l="1"/>
  <c r="I171" s="1"/>
  <c r="K171" s="1"/>
  <c r="J172"/>
  <c r="L172"/>
  <c r="D173"/>
  <c r="H173" l="1"/>
  <c r="I172" s="1"/>
  <c r="K172" s="1"/>
  <c r="J173"/>
  <c r="L173"/>
  <c r="D174"/>
  <c r="H174" l="1"/>
  <c r="I173" s="1"/>
  <c r="K173" s="1"/>
  <c r="J174"/>
  <c r="L174"/>
  <c r="D175"/>
  <c r="H175" l="1"/>
  <c r="I174" s="1"/>
  <c r="K174" s="1"/>
  <c r="J175"/>
  <c r="L175"/>
  <c r="D176"/>
  <c r="H176" l="1"/>
  <c r="I175" s="1"/>
  <c r="K175" s="1"/>
  <c r="J176"/>
  <c r="L176"/>
  <c r="D177"/>
  <c r="H177" l="1"/>
  <c r="I176" s="1"/>
  <c r="K176" s="1"/>
  <c r="J177"/>
  <c r="L177"/>
  <c r="D178"/>
  <c r="H178" l="1"/>
  <c r="I177" s="1"/>
  <c r="K177" s="1"/>
  <c r="J178"/>
  <c r="L178"/>
  <c r="D179"/>
  <c r="H179" l="1"/>
  <c r="I178" s="1"/>
  <c r="K178" s="1"/>
  <c r="J179"/>
  <c r="L179"/>
  <c r="D180"/>
  <c r="H180" l="1"/>
  <c r="I179" s="1"/>
  <c r="K179" s="1"/>
  <c r="J180"/>
  <c r="L180"/>
  <c r="D181"/>
  <c r="H181" l="1"/>
  <c r="I180" s="1"/>
  <c r="K180" s="1"/>
  <c r="J181"/>
  <c r="L181"/>
  <c r="D182"/>
  <c r="H182" l="1"/>
  <c r="I181" s="1"/>
  <c r="K181" s="1"/>
  <c r="J182"/>
  <c r="L182"/>
  <c r="D183"/>
  <c r="H183" l="1"/>
  <c r="I182" s="1"/>
  <c r="K182" s="1"/>
  <c r="J183"/>
  <c r="L183"/>
  <c r="D184"/>
  <c r="H184" l="1"/>
  <c r="I183" s="1"/>
  <c r="K183" s="1"/>
  <c r="J184"/>
  <c r="L184"/>
  <c r="D185"/>
  <c r="H185" l="1"/>
  <c r="I184" s="1"/>
  <c r="K184" s="1"/>
  <c r="J185"/>
  <c r="L185"/>
  <c r="D186"/>
  <c r="H186" l="1"/>
  <c r="I185" s="1"/>
  <c r="K185" s="1"/>
  <c r="J186"/>
  <c r="L186"/>
  <c r="D187"/>
  <c r="H187" l="1"/>
  <c r="I186" s="1"/>
  <c r="K186" s="1"/>
  <c r="J187"/>
  <c r="L187"/>
  <c r="D188"/>
  <c r="H188" l="1"/>
  <c r="I187" s="1"/>
  <c r="K187" s="1"/>
  <c r="J188"/>
  <c r="L188"/>
  <c r="D189"/>
  <c r="H189" l="1"/>
  <c r="I188" s="1"/>
  <c r="K188" s="1"/>
  <c r="J189"/>
  <c r="L189"/>
  <c r="D190"/>
  <c r="H190" l="1"/>
  <c r="I189" s="1"/>
  <c r="K189" s="1"/>
  <c r="J190"/>
  <c r="L190"/>
  <c r="D191"/>
  <c r="H191" l="1"/>
  <c r="I190" s="1"/>
  <c r="K190" s="1"/>
  <c r="J191"/>
  <c r="L191"/>
  <c r="D192"/>
  <c r="H192" l="1"/>
  <c r="I191" s="1"/>
  <c r="K191" s="1"/>
  <c r="J192"/>
  <c r="L192"/>
  <c r="D193"/>
  <c r="H193" l="1"/>
  <c r="I192" s="1"/>
  <c r="K192" s="1"/>
  <c r="J193"/>
  <c r="L193"/>
  <c r="D194"/>
  <c r="H194" l="1"/>
  <c r="I193" s="1"/>
  <c r="K193" s="1"/>
  <c r="J194"/>
  <c r="L194"/>
  <c r="D195"/>
  <c r="H195" l="1"/>
  <c r="I194" s="1"/>
  <c r="K194" s="1"/>
  <c r="J195"/>
  <c r="L195"/>
  <c r="D196"/>
  <c r="H196" l="1"/>
  <c r="I195" s="1"/>
  <c r="K195" s="1"/>
  <c r="J196"/>
  <c r="L196"/>
  <c r="D197"/>
  <c r="H197" l="1"/>
  <c r="I196" s="1"/>
  <c r="K196" s="1"/>
  <c r="J197"/>
  <c r="L197"/>
  <c r="D198"/>
  <c r="H198" l="1"/>
  <c r="I197" s="1"/>
  <c r="K197" s="1"/>
  <c r="J198"/>
  <c r="L198"/>
  <c r="D199"/>
  <c r="H199" l="1"/>
  <c r="I198" s="1"/>
  <c r="K198" s="1"/>
  <c r="J199"/>
  <c r="L199"/>
  <c r="D200"/>
  <c r="H200" l="1"/>
  <c r="I199" s="1"/>
  <c r="K199" s="1"/>
  <c r="J200"/>
  <c r="L200"/>
  <c r="D201"/>
  <c r="H201" l="1"/>
  <c r="I200" s="1"/>
  <c r="K200" s="1"/>
  <c r="J201"/>
  <c r="L201"/>
  <c r="D202"/>
  <c r="H202" l="1"/>
  <c r="I201" s="1"/>
  <c r="K201" s="1"/>
  <c r="J202"/>
  <c r="L202"/>
  <c r="D203"/>
  <c r="H203" l="1"/>
  <c r="I202" s="1"/>
  <c r="K202" s="1"/>
  <c r="J203"/>
  <c r="L203"/>
  <c r="D204"/>
  <c r="H204" l="1"/>
  <c r="I203" s="1"/>
  <c r="K203" s="1"/>
  <c r="J204"/>
  <c r="L204"/>
  <c r="D205"/>
  <c r="H205" l="1"/>
  <c r="I204" s="1"/>
  <c r="K204" s="1"/>
  <c r="J205"/>
  <c r="L205"/>
  <c r="D206"/>
  <c r="H206" l="1"/>
  <c r="I205" s="1"/>
  <c r="K205" s="1"/>
  <c r="J206"/>
  <c r="L206"/>
  <c r="D207"/>
  <c r="H207" l="1"/>
  <c r="I206" s="1"/>
  <c r="K206" s="1"/>
  <c r="J207"/>
  <c r="L207"/>
  <c r="D208"/>
  <c r="H208" l="1"/>
  <c r="I207" s="1"/>
  <c r="K207" s="1"/>
  <c r="J208"/>
  <c r="L208"/>
  <c r="D209"/>
  <c r="H209" l="1"/>
  <c r="I208" s="1"/>
  <c r="K208" s="1"/>
  <c r="J209"/>
  <c r="L209"/>
  <c r="D210"/>
  <c r="H210" l="1"/>
  <c r="I209" s="1"/>
  <c r="K209" s="1"/>
  <c r="J210"/>
  <c r="L210"/>
  <c r="D211"/>
  <c r="H211" l="1"/>
  <c r="I210" s="1"/>
  <c r="K210" s="1"/>
  <c r="J211"/>
  <c r="L211"/>
  <c r="D212"/>
  <c r="H212" l="1"/>
  <c r="I211" s="1"/>
  <c r="K211" s="1"/>
  <c r="J212"/>
  <c r="L212"/>
  <c r="D213"/>
  <c r="H213" l="1"/>
  <c r="I212" s="1"/>
  <c r="K212" s="1"/>
  <c r="J213"/>
  <c r="L213"/>
  <c r="D214"/>
  <c r="H214" l="1"/>
  <c r="I213" s="1"/>
  <c r="K213" s="1"/>
  <c r="J214"/>
  <c r="L214"/>
  <c r="D215"/>
  <c r="H215" l="1"/>
  <c r="I214" s="1"/>
  <c r="K214" s="1"/>
  <c r="J215"/>
  <c r="L215"/>
  <c r="D216"/>
  <c r="H216" l="1"/>
  <c r="I215" s="1"/>
  <c r="K215" s="1"/>
  <c r="J216"/>
  <c r="L216"/>
  <c r="D217"/>
  <c r="H217" l="1"/>
  <c r="I216" s="1"/>
  <c r="K216" s="1"/>
  <c r="J217"/>
  <c r="L217"/>
  <c r="D218"/>
  <c r="H218" l="1"/>
  <c r="I217" s="1"/>
  <c r="K217" s="1"/>
  <c r="J218"/>
  <c r="L218"/>
  <c r="D219"/>
  <c r="H219" l="1"/>
  <c r="I218" s="1"/>
  <c r="K218" s="1"/>
  <c r="J219"/>
  <c r="L219"/>
  <c r="D220"/>
  <c r="H220" l="1"/>
  <c r="I219" s="1"/>
  <c r="K219" s="1"/>
  <c r="J220"/>
  <c r="L220"/>
  <c r="D221"/>
  <c r="H221" l="1"/>
  <c r="I220" s="1"/>
  <c r="K220" s="1"/>
  <c r="J221"/>
  <c r="L221"/>
  <c r="D222"/>
  <c r="H222" l="1"/>
  <c r="I221" s="1"/>
  <c r="K221" s="1"/>
  <c r="J222"/>
  <c r="L222"/>
  <c r="D223"/>
  <c r="H223" l="1"/>
  <c r="I222" s="1"/>
  <c r="K222" s="1"/>
  <c r="J223"/>
  <c r="L223"/>
  <c r="D224"/>
  <c r="H224" l="1"/>
  <c r="I223" s="1"/>
  <c r="K223" s="1"/>
  <c r="J224"/>
  <c r="L224"/>
  <c r="D225"/>
  <c r="H225" l="1"/>
  <c r="I224" s="1"/>
  <c r="K224" s="1"/>
  <c r="J225"/>
  <c r="L225"/>
  <c r="D226"/>
  <c r="H226" l="1"/>
  <c r="I225" s="1"/>
  <c r="K225" s="1"/>
  <c r="J226"/>
  <c r="L226"/>
  <c r="D227"/>
  <c r="H227" l="1"/>
  <c r="I226" s="1"/>
  <c r="K226" s="1"/>
  <c r="J227"/>
  <c r="L227"/>
  <c r="D228"/>
  <c r="H228" l="1"/>
  <c r="I227" s="1"/>
  <c r="K227" s="1"/>
  <c r="J228"/>
  <c r="L228"/>
  <c r="D229"/>
  <c r="H229" l="1"/>
  <c r="I228" s="1"/>
  <c r="K228" s="1"/>
  <c r="J229"/>
  <c r="L229"/>
  <c r="D230"/>
  <c r="H230" l="1"/>
  <c r="I229" s="1"/>
  <c r="K229" s="1"/>
  <c r="J230"/>
  <c r="L230"/>
  <c r="D231"/>
  <c r="H231" l="1"/>
  <c r="I230" s="1"/>
  <c r="K230" s="1"/>
  <c r="J231"/>
  <c r="L231"/>
  <c r="D232"/>
  <c r="H232" l="1"/>
  <c r="I231" s="1"/>
  <c r="K231" s="1"/>
  <c r="J232"/>
  <c r="L232"/>
  <c r="D233"/>
  <c r="H233" l="1"/>
  <c r="I232" s="1"/>
  <c r="K232" s="1"/>
  <c r="J233"/>
  <c r="L233"/>
  <c r="D234"/>
  <c r="H234" l="1"/>
  <c r="I233" s="1"/>
  <c r="K233" s="1"/>
  <c r="J234"/>
  <c r="L234"/>
  <c r="D235"/>
  <c r="H235" l="1"/>
  <c r="I234" s="1"/>
  <c r="K234" s="1"/>
  <c r="J235"/>
  <c r="L235"/>
  <c r="D236"/>
  <c r="H236" l="1"/>
  <c r="I235" s="1"/>
  <c r="K235" s="1"/>
  <c r="J236"/>
  <c r="L236"/>
  <c r="D237"/>
  <c r="H237" l="1"/>
  <c r="I236" s="1"/>
  <c r="K236" s="1"/>
  <c r="J237"/>
  <c r="L237"/>
  <c r="D238"/>
  <c r="H238" l="1"/>
  <c r="I237" s="1"/>
  <c r="K237" s="1"/>
  <c r="J238"/>
  <c r="L238"/>
  <c r="D239"/>
  <c r="H239" l="1"/>
  <c r="I238" s="1"/>
  <c r="K238" s="1"/>
  <c r="J239"/>
  <c r="L239"/>
  <c r="D240"/>
  <c r="H240" l="1"/>
  <c r="I239" s="1"/>
  <c r="K239" s="1"/>
  <c r="J240"/>
  <c r="L240"/>
  <c r="D241"/>
  <c r="H241" l="1"/>
  <c r="I240" s="1"/>
  <c r="K240" s="1"/>
  <c r="J241"/>
  <c r="L241"/>
  <c r="D242"/>
  <c r="H242" l="1"/>
  <c r="I241" s="1"/>
  <c r="K241" s="1"/>
  <c r="J242"/>
  <c r="L242"/>
  <c r="D243"/>
  <c r="H243" l="1"/>
  <c r="I242" s="1"/>
  <c r="K242" s="1"/>
  <c r="J243"/>
  <c r="L243"/>
  <c r="D244"/>
  <c r="H244" l="1"/>
  <c r="I243" s="1"/>
  <c r="K243" s="1"/>
  <c r="J244"/>
  <c r="L244"/>
  <c r="D245"/>
  <c r="H245" l="1"/>
  <c r="I244" s="1"/>
  <c r="K244" s="1"/>
  <c r="J245"/>
  <c r="L245"/>
  <c r="D246"/>
  <c r="H246" l="1"/>
  <c r="I245" s="1"/>
  <c r="K245" s="1"/>
  <c r="J246"/>
  <c r="L246"/>
  <c r="D247"/>
  <c r="H247" l="1"/>
  <c r="I246" s="1"/>
  <c r="K246" s="1"/>
  <c r="J247"/>
  <c r="L247"/>
  <c r="D248"/>
  <c r="H248" l="1"/>
  <c r="I247" s="1"/>
  <c r="K247" s="1"/>
  <c r="J248"/>
  <c r="L248"/>
  <c r="D249"/>
  <c r="H249" l="1"/>
  <c r="I248" s="1"/>
  <c r="K248" s="1"/>
  <c r="J249"/>
  <c r="L249"/>
  <c r="D250"/>
  <c r="H250" l="1"/>
  <c r="I249" s="1"/>
  <c r="K249" s="1"/>
  <c r="J250"/>
  <c r="L250"/>
  <c r="D251"/>
  <c r="H251" l="1"/>
  <c r="I250" s="1"/>
  <c r="K250" s="1"/>
  <c r="J251"/>
  <c r="L251"/>
  <c r="D252"/>
  <c r="H252" l="1"/>
  <c r="I251" s="1"/>
  <c r="K251" s="1"/>
  <c r="J252"/>
  <c r="L252"/>
  <c r="D253"/>
  <c r="H253" l="1"/>
  <c r="I252" s="1"/>
  <c r="K252" s="1"/>
  <c r="J253"/>
  <c r="L253"/>
  <c r="D254"/>
  <c r="H254" l="1"/>
  <c r="I253" s="1"/>
  <c r="K253" s="1"/>
  <c r="J254"/>
  <c r="L254"/>
  <c r="D255"/>
  <c r="H255" l="1"/>
  <c r="I254" s="1"/>
  <c r="K254" s="1"/>
  <c r="J255"/>
  <c r="L255"/>
  <c r="D256"/>
  <c r="H256" l="1"/>
  <c r="I255" s="1"/>
  <c r="K255" s="1"/>
  <c r="J256"/>
  <c r="L256"/>
  <c r="D257"/>
  <c r="H257" l="1"/>
  <c r="I256" s="1"/>
  <c r="K256" s="1"/>
  <c r="J257"/>
  <c r="L257"/>
  <c r="D258"/>
  <c r="H258" l="1"/>
  <c r="I257" s="1"/>
  <c r="K257" s="1"/>
  <c r="J258"/>
  <c r="L258"/>
  <c r="D259"/>
  <c r="H259" l="1"/>
  <c r="I258" s="1"/>
  <c r="K258" s="1"/>
  <c r="J259"/>
  <c r="L259"/>
  <c r="D260"/>
  <c r="H260" l="1"/>
  <c r="I259" s="1"/>
  <c r="K259" s="1"/>
  <c r="J260"/>
  <c r="L260"/>
  <c r="D261"/>
  <c r="H261" l="1"/>
  <c r="I260" s="1"/>
  <c r="K260" s="1"/>
  <c r="J261"/>
  <c r="L261"/>
  <c r="D262"/>
  <c r="H262" l="1"/>
  <c r="I261" s="1"/>
  <c r="K261" s="1"/>
  <c r="J262"/>
  <c r="L262"/>
  <c r="D263"/>
  <c r="H263" l="1"/>
  <c r="I262" s="1"/>
  <c r="K262" s="1"/>
  <c r="J263"/>
  <c r="L263"/>
  <c r="D264"/>
  <c r="H264" l="1"/>
  <c r="I263" s="1"/>
  <c r="K263" s="1"/>
  <c r="J264"/>
  <c r="L264"/>
  <c r="D265"/>
  <c r="H265" l="1"/>
  <c r="I264" s="1"/>
  <c r="K264" s="1"/>
  <c r="J265"/>
  <c r="L265"/>
  <c r="D266"/>
  <c r="H266" l="1"/>
  <c r="I265" s="1"/>
  <c r="K265" s="1"/>
  <c r="J266"/>
  <c r="L266"/>
  <c r="D267"/>
  <c r="H267" l="1"/>
  <c r="I266" s="1"/>
  <c r="K266" s="1"/>
  <c r="J267"/>
  <c r="L267"/>
  <c r="D268"/>
  <c r="H268" l="1"/>
  <c r="I267" s="1"/>
  <c r="K267" s="1"/>
  <c r="J268"/>
  <c r="L268"/>
  <c r="D269"/>
  <c r="H269" l="1"/>
  <c r="I268" s="1"/>
  <c r="K268" s="1"/>
  <c r="J269"/>
  <c r="L269"/>
  <c r="D270"/>
  <c r="H270" l="1"/>
  <c r="I269" s="1"/>
  <c r="K269" s="1"/>
  <c r="J270"/>
  <c r="L270"/>
  <c r="D271"/>
  <c r="H271" l="1"/>
  <c r="I270" s="1"/>
  <c r="K270" s="1"/>
  <c r="J271"/>
  <c r="L271"/>
  <c r="D272"/>
  <c r="H272" l="1"/>
  <c r="I271" s="1"/>
  <c r="K271" s="1"/>
  <c r="J272"/>
  <c r="L272"/>
  <c r="D273"/>
  <c r="H273" l="1"/>
  <c r="I272" s="1"/>
  <c r="K272" s="1"/>
  <c r="J273"/>
  <c r="L273"/>
  <c r="D274"/>
  <c r="H274" l="1"/>
  <c r="I273" s="1"/>
  <c r="K273" s="1"/>
  <c r="J274"/>
  <c r="L274"/>
  <c r="D275"/>
  <c r="H275" l="1"/>
  <c r="I274" s="1"/>
  <c r="K274" s="1"/>
  <c r="J275"/>
  <c r="L275"/>
  <c r="D276"/>
  <c r="H276" l="1"/>
  <c r="I275" s="1"/>
  <c r="K275" s="1"/>
  <c r="J276"/>
  <c r="L276"/>
  <c r="D277"/>
  <c r="H277" l="1"/>
  <c r="I276" s="1"/>
  <c r="K276" s="1"/>
  <c r="J277"/>
  <c r="L277"/>
  <c r="D278"/>
  <c r="H278" l="1"/>
  <c r="I277" s="1"/>
  <c r="K277" s="1"/>
  <c r="J278"/>
  <c r="L278"/>
  <c r="D279"/>
  <c r="H279" l="1"/>
  <c r="I278" s="1"/>
  <c r="K278" s="1"/>
  <c r="J279"/>
  <c r="L279"/>
  <c r="D280"/>
  <c r="H280" l="1"/>
  <c r="I279" s="1"/>
  <c r="K279" s="1"/>
  <c r="J280"/>
  <c r="L280"/>
  <c r="D281"/>
  <c r="H281" l="1"/>
  <c r="I280" s="1"/>
  <c r="K280" s="1"/>
  <c r="J281"/>
  <c r="L281"/>
  <c r="D282"/>
  <c r="H282" l="1"/>
  <c r="I281" s="1"/>
  <c r="K281" s="1"/>
  <c r="J282"/>
  <c r="L282"/>
  <c r="D283"/>
  <c r="H283" l="1"/>
  <c r="I282" s="1"/>
  <c r="K282" s="1"/>
  <c r="J283"/>
  <c r="L283"/>
  <c r="D284"/>
  <c r="H284" l="1"/>
  <c r="I283" s="1"/>
  <c r="K283" s="1"/>
  <c r="J284"/>
  <c r="L284"/>
  <c r="D285"/>
  <c r="H285" l="1"/>
  <c r="I284" s="1"/>
  <c r="K284" s="1"/>
  <c r="J285"/>
  <c r="L285"/>
  <c r="D286"/>
  <c r="H286" l="1"/>
  <c r="I285" s="1"/>
  <c r="K285" s="1"/>
  <c r="J286"/>
  <c r="L286"/>
  <c r="D287"/>
  <c r="H287" l="1"/>
  <c r="I286" s="1"/>
  <c r="K286" s="1"/>
  <c r="J287"/>
  <c r="L287"/>
  <c r="D288"/>
  <c r="H288" l="1"/>
  <c r="I287" s="1"/>
  <c r="K287" s="1"/>
  <c r="J288"/>
  <c r="L288"/>
  <c r="D289"/>
  <c r="H289" l="1"/>
  <c r="I288" s="1"/>
  <c r="K288" s="1"/>
  <c r="J289"/>
  <c r="L289"/>
  <c r="D290"/>
  <c r="H290" l="1"/>
  <c r="I289" s="1"/>
  <c r="K289" s="1"/>
  <c r="J290"/>
  <c r="L290"/>
  <c r="D291"/>
  <c r="H291" l="1"/>
  <c r="I290" s="1"/>
  <c r="K290" s="1"/>
  <c r="J291"/>
  <c r="L291"/>
  <c r="D292"/>
  <c r="H292" l="1"/>
  <c r="I291" s="1"/>
  <c r="K291" s="1"/>
  <c r="J292"/>
  <c r="L292"/>
  <c r="D293"/>
  <c r="H293" l="1"/>
  <c r="I292" s="1"/>
  <c r="K292" s="1"/>
  <c r="J293"/>
  <c r="L293"/>
  <c r="D294"/>
  <c r="H294" l="1"/>
  <c r="I293" s="1"/>
  <c r="K293" s="1"/>
  <c r="J294"/>
  <c r="L294"/>
  <c r="D295"/>
  <c r="H295" l="1"/>
  <c r="I294" s="1"/>
  <c r="K294" s="1"/>
  <c r="J295"/>
  <c r="L295"/>
  <c r="D296"/>
  <c r="H296" l="1"/>
  <c r="I295" s="1"/>
  <c r="K295" s="1"/>
  <c r="J296"/>
  <c r="L296"/>
  <c r="D297"/>
  <c r="H297" l="1"/>
  <c r="I296" s="1"/>
  <c r="K296" s="1"/>
  <c r="J297"/>
  <c r="L297"/>
  <c r="D298"/>
  <c r="H298" l="1"/>
  <c r="I297" s="1"/>
  <c r="K297" s="1"/>
  <c r="J298"/>
  <c r="L298"/>
  <c r="D299"/>
  <c r="H299" l="1"/>
  <c r="I298" s="1"/>
  <c r="K298" s="1"/>
  <c r="J299"/>
  <c r="L299"/>
  <c r="D300"/>
  <c r="H300" l="1"/>
  <c r="I299" s="1"/>
  <c r="K299" s="1"/>
  <c r="J300"/>
  <c r="L300"/>
  <c r="D301"/>
  <c r="H301" l="1"/>
  <c r="I300" s="1"/>
  <c r="K300" s="1"/>
  <c r="J301"/>
  <c r="L301"/>
  <c r="D302"/>
  <c r="H302" l="1"/>
  <c r="I301" s="1"/>
  <c r="K301" s="1"/>
  <c r="J302"/>
  <c r="L302"/>
  <c r="D303"/>
  <c r="H303" l="1"/>
  <c r="I302" s="1"/>
  <c r="K302" s="1"/>
  <c r="J303"/>
  <c r="L303"/>
  <c r="D304"/>
  <c r="H304" l="1"/>
  <c r="I303" s="1"/>
  <c r="K303" s="1"/>
  <c r="J304"/>
  <c r="L304"/>
  <c r="D305"/>
  <c r="H305" l="1"/>
  <c r="I304" s="1"/>
  <c r="K304" s="1"/>
  <c r="J305"/>
  <c r="L305"/>
  <c r="D306"/>
  <c r="H306" l="1"/>
  <c r="I305" s="1"/>
  <c r="K305" s="1"/>
  <c r="J306"/>
  <c r="L306"/>
  <c r="D307"/>
  <c r="H307" l="1"/>
  <c r="I306" s="1"/>
  <c r="K306" s="1"/>
  <c r="J307"/>
  <c r="L307"/>
  <c r="D308"/>
  <c r="H308"/>
  <c r="I307" s="1"/>
  <c r="K307" s="1"/>
  <c r="J308"/>
  <c r="L308"/>
  <c r="D309"/>
  <c r="H309" l="1"/>
  <c r="I308" s="1"/>
  <c r="K308" s="1"/>
  <c r="J309"/>
  <c r="L309"/>
  <c r="D310"/>
  <c r="H310" l="1"/>
  <c r="I309" s="1"/>
  <c r="K309" s="1"/>
  <c r="J310"/>
  <c r="L310"/>
  <c r="D311"/>
  <c r="H311" l="1"/>
  <c r="I310" s="1"/>
  <c r="K310" s="1"/>
  <c r="J311"/>
  <c r="L311"/>
  <c r="D312"/>
  <c r="H312" l="1"/>
  <c r="I311" s="1"/>
  <c r="K311" s="1"/>
  <c r="J312"/>
  <c r="L312"/>
  <c r="D313"/>
  <c r="H313" l="1"/>
  <c r="I312" s="1"/>
  <c r="K312" s="1"/>
  <c r="J313"/>
  <c r="L313"/>
  <c r="D314"/>
  <c r="H314" l="1"/>
  <c r="I313" s="1"/>
  <c r="K313" s="1"/>
  <c r="J314"/>
  <c r="L314"/>
  <c r="D315"/>
  <c r="H315" l="1"/>
  <c r="I314" s="1"/>
  <c r="K314" s="1"/>
  <c r="J315"/>
  <c r="L315"/>
  <c r="D316"/>
  <c r="H316" l="1"/>
  <c r="I315" s="1"/>
  <c r="K315" s="1"/>
  <c r="J316"/>
  <c r="L316"/>
  <c r="D317"/>
  <c r="H317" l="1"/>
  <c r="I316" s="1"/>
  <c r="K316" s="1"/>
  <c r="J317"/>
  <c r="L317"/>
  <c r="D318"/>
  <c r="H318" l="1"/>
  <c r="I317" s="1"/>
  <c r="K317" s="1"/>
  <c r="J318"/>
  <c r="L318"/>
  <c r="D319"/>
  <c r="H319" l="1"/>
  <c r="I318" s="1"/>
  <c r="K318" s="1"/>
  <c r="J319"/>
  <c r="L319"/>
  <c r="D320"/>
  <c r="H320" l="1"/>
  <c r="I319" s="1"/>
  <c r="K319" s="1"/>
  <c r="J320"/>
  <c r="L320"/>
  <c r="D321"/>
  <c r="H321" l="1"/>
  <c r="I320" s="1"/>
  <c r="K320" s="1"/>
  <c r="J321"/>
  <c r="L321"/>
  <c r="D322"/>
  <c r="H322" l="1"/>
  <c r="I321" s="1"/>
  <c r="K321" s="1"/>
  <c r="J322"/>
  <c r="L322"/>
  <c r="D323"/>
  <c r="H323" l="1"/>
  <c r="I322" s="1"/>
  <c r="K322" s="1"/>
  <c r="J323"/>
  <c r="L323"/>
  <c r="D324"/>
  <c r="H324" l="1"/>
  <c r="I323" s="1"/>
  <c r="K323" s="1"/>
  <c r="J324"/>
  <c r="L324"/>
  <c r="D325"/>
  <c r="H325" l="1"/>
  <c r="I324" s="1"/>
  <c r="K324" s="1"/>
  <c r="J325"/>
  <c r="L325"/>
  <c r="D326"/>
  <c r="H326" l="1"/>
  <c r="I325" s="1"/>
  <c r="K325" s="1"/>
  <c r="J326"/>
  <c r="L326"/>
  <c r="D327"/>
  <c r="H327" l="1"/>
  <c r="I326" s="1"/>
  <c r="K326" s="1"/>
  <c r="J327"/>
  <c r="L327"/>
  <c r="D328"/>
  <c r="H328" l="1"/>
  <c r="I327" s="1"/>
  <c r="K327" s="1"/>
  <c r="J328"/>
  <c r="L328"/>
  <c r="D329"/>
  <c r="H329" l="1"/>
  <c r="I328" s="1"/>
  <c r="K328" s="1"/>
  <c r="J329"/>
  <c r="L329"/>
  <c r="D330"/>
  <c r="H330" l="1"/>
  <c r="I329" s="1"/>
  <c r="K329" s="1"/>
  <c r="J330"/>
  <c r="L330"/>
  <c r="D331"/>
  <c r="H331" l="1"/>
  <c r="I330" s="1"/>
  <c r="K330" s="1"/>
  <c r="J331"/>
  <c r="L331"/>
  <c r="D332"/>
  <c r="H332" l="1"/>
  <c r="I331" s="1"/>
  <c r="K331" s="1"/>
  <c r="J332"/>
  <c r="L332"/>
  <c r="D333"/>
  <c r="H333" l="1"/>
  <c r="I332" s="1"/>
  <c r="K332" s="1"/>
  <c r="J333"/>
  <c r="L333"/>
  <c r="D334"/>
  <c r="H334" l="1"/>
  <c r="I333" s="1"/>
  <c r="K333" s="1"/>
  <c r="J334"/>
  <c r="L334"/>
  <c r="D335"/>
  <c r="H335" l="1"/>
  <c r="I334" s="1"/>
  <c r="K334" s="1"/>
  <c r="J335"/>
  <c r="L335"/>
  <c r="D336"/>
  <c r="H336" l="1"/>
  <c r="I335" s="1"/>
  <c r="K335" s="1"/>
  <c r="J336"/>
  <c r="L336"/>
  <c r="D337"/>
  <c r="H337" l="1"/>
  <c r="I336" s="1"/>
  <c r="K336" s="1"/>
  <c r="J337"/>
  <c r="L337"/>
  <c r="D338"/>
  <c r="H338" l="1"/>
  <c r="I337" s="1"/>
  <c r="K337" s="1"/>
  <c r="J338"/>
  <c r="L338"/>
  <c r="D339"/>
  <c r="H339" l="1"/>
  <c r="I338" s="1"/>
  <c r="K338" s="1"/>
  <c r="J339"/>
  <c r="L339"/>
  <c r="D340"/>
  <c r="H340" l="1"/>
  <c r="I339" s="1"/>
  <c r="K339" s="1"/>
  <c r="J340"/>
  <c r="L340"/>
  <c r="D341"/>
  <c r="H341" l="1"/>
  <c r="I340" s="1"/>
  <c r="K340" s="1"/>
  <c r="J341"/>
  <c r="L341"/>
  <c r="D342"/>
  <c r="H342" l="1"/>
  <c r="I341" s="1"/>
  <c r="K341" s="1"/>
  <c r="J342"/>
  <c r="L342"/>
  <c r="D343"/>
  <c r="H343" l="1"/>
  <c r="I342" s="1"/>
  <c r="K342" s="1"/>
  <c r="J343"/>
  <c r="L343"/>
  <c r="D344"/>
  <c r="H344" l="1"/>
  <c r="I343" s="1"/>
  <c r="K343" s="1"/>
  <c r="J344"/>
  <c r="L344"/>
  <c r="D345"/>
  <c r="H345" l="1"/>
  <c r="I344" s="1"/>
  <c r="K344" s="1"/>
  <c r="J345"/>
  <c r="L345"/>
  <c r="D346"/>
  <c r="H346" l="1"/>
  <c r="I345" s="1"/>
  <c r="K345" s="1"/>
  <c r="J346"/>
  <c r="L346"/>
  <c r="D347"/>
  <c r="H347" l="1"/>
  <c r="I346" s="1"/>
  <c r="K346" s="1"/>
  <c r="J347"/>
  <c r="L347"/>
  <c r="D348"/>
  <c r="H348" l="1"/>
  <c r="I347" s="1"/>
  <c r="K347" s="1"/>
  <c r="J348"/>
  <c r="L348"/>
  <c r="D349"/>
  <c r="H349" l="1"/>
  <c r="I348" s="1"/>
  <c r="K348" s="1"/>
  <c r="J349"/>
  <c r="L349"/>
  <c r="D350"/>
  <c r="H350" l="1"/>
  <c r="I349" s="1"/>
  <c r="K349" s="1"/>
  <c r="J350"/>
  <c r="L350"/>
  <c r="D351"/>
  <c r="H351" l="1"/>
  <c r="I350" s="1"/>
  <c r="K350" s="1"/>
  <c r="J351"/>
  <c r="L351"/>
  <c r="D352"/>
  <c r="H352" l="1"/>
  <c r="I351" s="1"/>
  <c r="K351" s="1"/>
  <c r="J352"/>
  <c r="L352"/>
  <c r="D353"/>
  <c r="H353" l="1"/>
  <c r="I352" s="1"/>
  <c r="K352" s="1"/>
  <c r="J353"/>
  <c r="L353"/>
  <c r="D354"/>
  <c r="H354" l="1"/>
  <c r="I353" s="1"/>
  <c r="K353" s="1"/>
  <c r="J354"/>
  <c r="L354"/>
  <c r="D355"/>
  <c r="H355" l="1"/>
  <c r="I354" s="1"/>
  <c r="K354" s="1"/>
  <c r="J355"/>
  <c r="L355"/>
  <c r="D356"/>
  <c r="H356" l="1"/>
  <c r="I355" s="1"/>
  <c r="K355" s="1"/>
  <c r="J356"/>
  <c r="L356"/>
  <c r="D357"/>
  <c r="H357" l="1"/>
  <c r="I356" s="1"/>
  <c r="K356" s="1"/>
  <c r="J357"/>
  <c r="L357"/>
  <c r="D358"/>
  <c r="H358" l="1"/>
  <c r="I357" s="1"/>
  <c r="K357" s="1"/>
  <c r="J358"/>
  <c r="L358"/>
  <c r="D359"/>
  <c r="H359" l="1"/>
  <c r="I358" s="1"/>
  <c r="K358" s="1"/>
  <c r="J359"/>
  <c r="L359"/>
  <c r="D360"/>
  <c r="H360" l="1"/>
  <c r="I359" s="1"/>
  <c r="K359" s="1"/>
  <c r="J360"/>
  <c r="L360"/>
  <c r="D361"/>
  <c r="H361" l="1"/>
  <c r="I360" s="1"/>
  <c r="K360" s="1"/>
  <c r="J361"/>
  <c r="L361"/>
  <c r="D362"/>
  <c r="H362" l="1"/>
  <c r="I361" s="1"/>
  <c r="K361" s="1"/>
  <c r="J362"/>
  <c r="L362"/>
  <c r="D363"/>
  <c r="H363" l="1"/>
  <c r="I362" s="1"/>
  <c r="K362" s="1"/>
  <c r="J363"/>
  <c r="L363"/>
  <c r="D364"/>
  <c r="H364" l="1"/>
  <c r="I363" s="1"/>
  <c r="K363" s="1"/>
  <c r="J364"/>
  <c r="L364"/>
  <c r="D365"/>
  <c r="H365" l="1"/>
  <c r="I364" s="1"/>
  <c r="K364" s="1"/>
  <c r="J365"/>
  <c r="L365"/>
  <c r="D366"/>
  <c r="H366" l="1"/>
  <c r="I365" s="1"/>
  <c r="K365" s="1"/>
  <c r="J366"/>
  <c r="L366"/>
  <c r="D367"/>
  <c r="H367" l="1"/>
  <c r="I366" s="1"/>
  <c r="K366" s="1"/>
  <c r="J367"/>
  <c r="L367"/>
  <c r="D368"/>
  <c r="H368" l="1"/>
  <c r="I367" s="1"/>
  <c r="K367" s="1"/>
  <c r="J368"/>
  <c r="L368"/>
  <c r="D369"/>
  <c r="H369" l="1"/>
  <c r="I368" s="1"/>
  <c r="K368" s="1"/>
  <c r="J369"/>
  <c r="L369"/>
  <c r="D370"/>
  <c r="H370" l="1"/>
  <c r="I369" s="1"/>
  <c r="K369" s="1"/>
  <c r="J370"/>
  <c r="L370"/>
  <c r="D371"/>
  <c r="H371" l="1"/>
  <c r="I370" s="1"/>
  <c r="K370" s="1"/>
  <c r="J371"/>
  <c r="L371"/>
  <c r="D372"/>
  <c r="H372" l="1"/>
  <c r="I371" s="1"/>
  <c r="K371" s="1"/>
  <c r="J372"/>
  <c r="L372"/>
  <c r="D373"/>
  <c r="H373" l="1"/>
  <c r="I372" s="1"/>
  <c r="K372" s="1"/>
  <c r="J373"/>
  <c r="L373"/>
  <c r="D374"/>
  <c r="H374" l="1"/>
  <c r="I373" s="1"/>
  <c r="K373" s="1"/>
  <c r="J374"/>
  <c r="L374"/>
  <c r="D375"/>
  <c r="H375" l="1"/>
  <c r="I374" s="1"/>
  <c r="K374" s="1"/>
  <c r="J375"/>
  <c r="L375"/>
  <c r="D376"/>
  <c r="H376" l="1"/>
  <c r="I375" s="1"/>
  <c r="K375" s="1"/>
  <c r="J376"/>
  <c r="L376"/>
  <c r="D377"/>
  <c r="H377" l="1"/>
  <c r="I376" s="1"/>
  <c r="K376" s="1"/>
  <c r="J377"/>
  <c r="L377"/>
  <c r="D378"/>
  <c r="H378" l="1"/>
  <c r="I377" s="1"/>
  <c r="K377" s="1"/>
  <c r="J378"/>
  <c r="L378"/>
  <c r="D379"/>
  <c r="H379" l="1"/>
  <c r="I378" s="1"/>
  <c r="K378" s="1"/>
  <c r="J379"/>
  <c r="L379"/>
  <c r="D380"/>
  <c r="H380" l="1"/>
  <c r="I379" s="1"/>
  <c r="K379" s="1"/>
  <c r="J380"/>
  <c r="L380"/>
  <c r="D381"/>
  <c r="H381" l="1"/>
  <c r="I380" s="1"/>
  <c r="K380" s="1"/>
  <c r="J381"/>
  <c r="L381"/>
  <c r="D382"/>
  <c r="H382" l="1"/>
  <c r="I381" s="1"/>
  <c r="K381" s="1"/>
  <c r="J382"/>
  <c r="L382"/>
  <c r="D383"/>
  <c r="H383" l="1"/>
  <c r="I382" s="1"/>
  <c r="K382" s="1"/>
  <c r="J383"/>
  <c r="L383"/>
  <c r="D384"/>
  <c r="H384" l="1"/>
  <c r="I383" s="1"/>
  <c r="K383" s="1"/>
  <c r="J384"/>
  <c r="L384"/>
  <c r="D385"/>
  <c r="H385" l="1"/>
  <c r="I384" s="1"/>
  <c r="K384" s="1"/>
  <c r="J385"/>
  <c r="L385"/>
  <c r="D386"/>
  <c r="H386" l="1"/>
  <c r="I385" s="1"/>
  <c r="K385" s="1"/>
  <c r="J386"/>
  <c r="L386"/>
  <c r="D387"/>
  <c r="H387" l="1"/>
  <c r="I386" s="1"/>
  <c r="K386" s="1"/>
  <c r="J387"/>
  <c r="L387"/>
  <c r="D388"/>
  <c r="H388" l="1"/>
  <c r="I387" s="1"/>
  <c r="K387" s="1"/>
  <c r="J388"/>
  <c r="L388"/>
  <c r="D389"/>
  <c r="H389" l="1"/>
  <c r="I388" s="1"/>
  <c r="K388" s="1"/>
  <c r="J389"/>
  <c r="L389"/>
  <c r="D390"/>
  <c r="H390" l="1"/>
  <c r="I389" s="1"/>
  <c r="K389" s="1"/>
  <c r="J390"/>
  <c r="L390"/>
  <c r="D391"/>
  <c r="H391" l="1"/>
  <c r="I390" s="1"/>
  <c r="K390" s="1"/>
  <c r="J391"/>
  <c r="L391"/>
  <c r="D392"/>
  <c r="H392" l="1"/>
  <c r="I391" s="1"/>
  <c r="K391" s="1"/>
  <c r="J392"/>
  <c r="L392"/>
  <c r="D393"/>
  <c r="H393" l="1"/>
  <c r="I392" s="1"/>
  <c r="K392" s="1"/>
  <c r="J393"/>
  <c r="L393"/>
  <c r="D394"/>
  <c r="H394" l="1"/>
  <c r="I393" s="1"/>
  <c r="K393" s="1"/>
  <c r="J394"/>
  <c r="L394"/>
  <c r="D395"/>
  <c r="H395" l="1"/>
  <c r="I394" s="1"/>
  <c r="K394" s="1"/>
  <c r="J395"/>
  <c r="L395"/>
  <c r="D396"/>
  <c r="H396" l="1"/>
  <c r="I395" s="1"/>
  <c r="K395" s="1"/>
  <c r="J396"/>
  <c r="L396"/>
  <c r="D397"/>
  <c r="H397" l="1"/>
  <c r="I396" s="1"/>
  <c r="K396" s="1"/>
  <c r="J397"/>
  <c r="L397"/>
  <c r="D398"/>
  <c r="H398" l="1"/>
  <c r="I397" s="1"/>
  <c r="K397" s="1"/>
  <c r="J398"/>
  <c r="L398"/>
  <c r="D399"/>
  <c r="H399" l="1"/>
  <c r="I398" s="1"/>
  <c r="K398" s="1"/>
  <c r="J399"/>
  <c r="L399"/>
  <c r="D400"/>
  <c r="H400" l="1"/>
  <c r="I399" s="1"/>
  <c r="K399" s="1"/>
  <c r="J400"/>
  <c r="L400"/>
  <c r="D401"/>
  <c r="H401" l="1"/>
  <c r="I400" s="1"/>
  <c r="K400" s="1"/>
  <c r="J401"/>
  <c r="L401"/>
  <c r="D402"/>
  <c r="H402" l="1"/>
  <c r="I401" s="1"/>
  <c r="K401" s="1"/>
  <c r="J402"/>
  <c r="L402"/>
  <c r="D403"/>
  <c r="H403" l="1"/>
  <c r="I402" s="1"/>
  <c r="K402" s="1"/>
  <c r="J403"/>
  <c r="L403"/>
  <c r="D404"/>
  <c r="H404" l="1"/>
  <c r="I403" s="1"/>
  <c r="K403" s="1"/>
  <c r="J404"/>
  <c r="L404"/>
  <c r="D405"/>
  <c r="H405" l="1"/>
  <c r="I404" s="1"/>
  <c r="K404" s="1"/>
  <c r="J405"/>
  <c r="L405"/>
  <c r="D406"/>
  <c r="H406" l="1"/>
  <c r="I405" s="1"/>
  <c r="K405" s="1"/>
  <c r="J406"/>
  <c r="L406"/>
  <c r="D407"/>
  <c r="H407" l="1"/>
  <c r="I406" s="1"/>
  <c r="K406" s="1"/>
  <c r="J407"/>
  <c r="L407"/>
  <c r="D408"/>
  <c r="H408" l="1"/>
  <c r="I407" s="1"/>
  <c r="K407" s="1"/>
  <c r="J408"/>
  <c r="L408"/>
  <c r="D409"/>
  <c r="H409" l="1"/>
  <c r="I408" s="1"/>
  <c r="K408" s="1"/>
  <c r="J409"/>
  <c r="L409"/>
  <c r="D410"/>
  <c r="H410" l="1"/>
  <c r="I409" s="1"/>
  <c r="K409" s="1"/>
  <c r="J410"/>
  <c r="L410"/>
  <c r="D411"/>
  <c r="H411" l="1"/>
  <c r="I410" s="1"/>
  <c r="K410" s="1"/>
  <c r="J411"/>
  <c r="L411"/>
  <c r="D412"/>
  <c r="H412" l="1"/>
  <c r="I411" s="1"/>
  <c r="K411" s="1"/>
  <c r="J412"/>
  <c r="L412"/>
  <c r="D413"/>
  <c r="H413" l="1"/>
  <c r="I412" s="1"/>
  <c r="K412" s="1"/>
  <c r="J413"/>
  <c r="L413"/>
  <c r="D414"/>
  <c r="H414" l="1"/>
  <c r="I413" s="1"/>
  <c r="K413" s="1"/>
  <c r="J414"/>
  <c r="L414"/>
  <c r="D415"/>
  <c r="H415" l="1"/>
  <c r="I414" s="1"/>
  <c r="K414" s="1"/>
  <c r="J415"/>
  <c r="L415"/>
  <c r="D416"/>
  <c r="H416" l="1"/>
  <c r="I415" s="1"/>
  <c r="K415" s="1"/>
  <c r="J416"/>
  <c r="L416"/>
  <c r="D417"/>
  <c r="H417" l="1"/>
  <c r="I416" s="1"/>
  <c r="K416" s="1"/>
  <c r="J417"/>
  <c r="L417"/>
  <c r="D418"/>
  <c r="H418" l="1"/>
  <c r="I417" s="1"/>
  <c r="K417" s="1"/>
  <c r="J418"/>
  <c r="L418"/>
  <c r="D419"/>
  <c r="H419" l="1"/>
  <c r="I418" s="1"/>
  <c r="K418" s="1"/>
  <c r="J419"/>
  <c r="L419"/>
  <c r="D420"/>
  <c r="H420" l="1"/>
  <c r="I419" s="1"/>
  <c r="K419" s="1"/>
  <c r="J420"/>
  <c r="L420"/>
  <c r="D421"/>
  <c r="H421" l="1"/>
  <c r="I420" s="1"/>
  <c r="K420" s="1"/>
  <c r="J421"/>
  <c r="L421"/>
  <c r="D422"/>
  <c r="H422" l="1"/>
  <c r="I421" s="1"/>
  <c r="K421" s="1"/>
  <c r="J422"/>
  <c r="L422"/>
  <c r="D423"/>
  <c r="H423" l="1"/>
  <c r="I422" s="1"/>
  <c r="K422" s="1"/>
  <c r="J423"/>
  <c r="L423"/>
  <c r="D424"/>
  <c r="H424" l="1"/>
  <c r="I423" s="1"/>
  <c r="K423" s="1"/>
  <c r="J424"/>
  <c r="L424"/>
  <c r="D425"/>
  <c r="H425" l="1"/>
  <c r="I424" s="1"/>
  <c r="K424" s="1"/>
  <c r="J425"/>
  <c r="L425"/>
  <c r="D426"/>
  <c r="H426" l="1"/>
  <c r="I425" s="1"/>
  <c r="K425" s="1"/>
  <c r="J426"/>
  <c r="L426"/>
  <c r="D427"/>
  <c r="H427" l="1"/>
  <c r="I426" s="1"/>
  <c r="K426" s="1"/>
  <c r="J427"/>
  <c r="L427"/>
  <c r="D428"/>
  <c r="H428" l="1"/>
  <c r="I427" s="1"/>
  <c r="K427" s="1"/>
  <c r="J428"/>
  <c r="L428"/>
  <c r="D429"/>
  <c r="H429" l="1"/>
  <c r="I428" s="1"/>
  <c r="K428" s="1"/>
  <c r="J429"/>
  <c r="L429"/>
  <c r="D430"/>
  <c r="H430" l="1"/>
  <c r="I429" s="1"/>
  <c r="K429" s="1"/>
  <c r="J430"/>
  <c r="L430"/>
  <c r="D431"/>
  <c r="H431" l="1"/>
  <c r="I430" s="1"/>
  <c r="K430" s="1"/>
  <c r="J431"/>
  <c r="L431"/>
  <c r="D432"/>
  <c r="H432" l="1"/>
  <c r="I431" s="1"/>
  <c r="K431" s="1"/>
  <c r="J432"/>
  <c r="L432"/>
  <c r="D433"/>
  <c r="H433" l="1"/>
  <c r="I432" s="1"/>
  <c r="K432" s="1"/>
  <c r="J433"/>
  <c r="L433"/>
  <c r="D434"/>
  <c r="H434" l="1"/>
  <c r="I433" s="1"/>
  <c r="K433" s="1"/>
  <c r="J434"/>
  <c r="L434"/>
  <c r="D435"/>
  <c r="H435" l="1"/>
  <c r="I434" s="1"/>
  <c r="K434" s="1"/>
  <c r="J435"/>
  <c r="L435"/>
  <c r="D436"/>
  <c r="H436" l="1"/>
  <c r="I435" s="1"/>
  <c r="K435" s="1"/>
  <c r="J436"/>
  <c r="L436"/>
  <c r="D437"/>
  <c r="H437" l="1"/>
  <c r="I436" s="1"/>
  <c r="K436" s="1"/>
  <c r="J437"/>
  <c r="L437"/>
  <c r="D438"/>
  <c r="H438" l="1"/>
  <c r="I437" s="1"/>
  <c r="K437" s="1"/>
  <c r="J438"/>
  <c r="L438"/>
  <c r="D439"/>
  <c r="H439" l="1"/>
  <c r="I438" s="1"/>
  <c r="K438" s="1"/>
  <c r="J439"/>
  <c r="L439"/>
  <c r="D440"/>
  <c r="H440" l="1"/>
  <c r="I439" s="1"/>
  <c r="K439" s="1"/>
  <c r="J440"/>
  <c r="L440"/>
  <c r="D441"/>
  <c r="H441" l="1"/>
  <c r="I440" s="1"/>
  <c r="K440" s="1"/>
  <c r="J441"/>
  <c r="L441"/>
  <c r="D442"/>
  <c r="H442" l="1"/>
  <c r="I441" s="1"/>
  <c r="K441" s="1"/>
  <c r="J442"/>
  <c r="L442"/>
  <c r="D443"/>
  <c r="H443" l="1"/>
  <c r="I442" s="1"/>
  <c r="K442" s="1"/>
  <c r="J443"/>
  <c r="L443"/>
  <c r="D444"/>
  <c r="H444" l="1"/>
  <c r="I443" s="1"/>
  <c r="K443" s="1"/>
  <c r="J444"/>
  <c r="L444"/>
  <c r="D445"/>
  <c r="H445" l="1"/>
  <c r="I444" s="1"/>
  <c r="K444" s="1"/>
  <c r="J445"/>
  <c r="L445"/>
  <c r="D446"/>
  <c r="H446" l="1"/>
  <c r="I445" s="1"/>
  <c r="K445" s="1"/>
  <c r="J446"/>
  <c r="L446"/>
  <c r="D447"/>
  <c r="K446" l="1"/>
  <c r="H447"/>
  <c r="I446" s="1"/>
  <c r="J447"/>
  <c r="L447"/>
  <c r="D448"/>
  <c r="H448"/>
  <c r="I447" s="1"/>
  <c r="K447" s="1"/>
  <c r="J448"/>
  <c r="L448"/>
  <c r="D449"/>
  <c r="H449" l="1"/>
  <c r="I448" s="1"/>
  <c r="K448" s="1"/>
  <c r="J449"/>
  <c r="L449"/>
  <c r="D450"/>
  <c r="H450" l="1"/>
  <c r="I449" s="1"/>
  <c r="K449" s="1"/>
  <c r="J450"/>
  <c r="L450"/>
  <c r="D451"/>
  <c r="H451" l="1"/>
  <c r="I450" s="1"/>
  <c r="K450" s="1"/>
  <c r="J451"/>
  <c r="L451"/>
  <c r="D452"/>
  <c r="H452" l="1"/>
  <c r="I451" s="1"/>
  <c r="K451" s="1"/>
  <c r="J452"/>
  <c r="L452"/>
  <c r="D453"/>
  <c r="H453" l="1"/>
  <c r="I452" s="1"/>
  <c r="K452" s="1"/>
  <c r="J453"/>
  <c r="L453"/>
  <c r="D454"/>
  <c r="H454" l="1"/>
  <c r="I453" s="1"/>
  <c r="K453" s="1"/>
  <c r="J454"/>
  <c r="L454"/>
  <c r="D455"/>
  <c r="H455" l="1"/>
  <c r="I454" s="1"/>
  <c r="K454" s="1"/>
  <c r="J455"/>
  <c r="L455"/>
  <c r="D456"/>
  <c r="H456" l="1"/>
  <c r="I455" s="1"/>
  <c r="K455" s="1"/>
  <c r="J456"/>
  <c r="L456"/>
  <c r="D457"/>
  <c r="H457" l="1"/>
  <c r="I456" s="1"/>
  <c r="K456" s="1"/>
  <c r="J457"/>
  <c r="L457"/>
  <c r="D458"/>
  <c r="H458" l="1"/>
  <c r="I457" s="1"/>
  <c r="K457" s="1"/>
  <c r="J458"/>
  <c r="L458"/>
  <c r="D459"/>
  <c r="H459" l="1"/>
  <c r="I458" s="1"/>
  <c r="K458" s="1"/>
  <c r="J459"/>
  <c r="L459"/>
  <c r="D460"/>
  <c r="H460" l="1"/>
  <c r="I459" s="1"/>
  <c r="K459" s="1"/>
  <c r="J460"/>
  <c r="L460"/>
  <c r="D461"/>
  <c r="H461" l="1"/>
  <c r="I460" s="1"/>
  <c r="K460" s="1"/>
  <c r="J461"/>
  <c r="L461"/>
  <c r="D462"/>
  <c r="H462" l="1"/>
  <c r="I461" s="1"/>
  <c r="K461" s="1"/>
  <c r="J462"/>
  <c r="L462"/>
  <c r="D463"/>
  <c r="H463" l="1"/>
  <c r="I462" s="1"/>
  <c r="K462" s="1"/>
  <c r="J463"/>
  <c r="L463"/>
  <c r="D464"/>
  <c r="H464" l="1"/>
  <c r="I463" s="1"/>
  <c r="K463" s="1"/>
  <c r="J464"/>
  <c r="L464"/>
  <c r="D465"/>
  <c r="H465" l="1"/>
  <c r="I464" s="1"/>
  <c r="K464" s="1"/>
  <c r="J465"/>
  <c r="L465"/>
  <c r="D466"/>
  <c r="H466" l="1"/>
  <c r="I465" s="1"/>
  <c r="K465" s="1"/>
  <c r="J466"/>
  <c r="L466"/>
  <c r="D467"/>
  <c r="H467" l="1"/>
  <c r="I466" s="1"/>
  <c r="K466" s="1"/>
  <c r="J467"/>
  <c r="L467"/>
  <c r="D468"/>
  <c r="H468" l="1"/>
  <c r="I467" s="1"/>
  <c r="K467" s="1"/>
  <c r="J468"/>
  <c r="L468"/>
  <c r="D469"/>
  <c r="H469" l="1"/>
  <c r="I468" s="1"/>
  <c r="K468" s="1"/>
  <c r="J469"/>
  <c r="L469"/>
  <c r="D470"/>
  <c r="H470" l="1"/>
  <c r="I469" s="1"/>
  <c r="K469" s="1"/>
  <c r="J470"/>
  <c r="L470"/>
  <c r="D471"/>
  <c r="H471" l="1"/>
  <c r="I470" s="1"/>
  <c r="K470" s="1"/>
  <c r="J471"/>
  <c r="L471"/>
  <c r="D472"/>
  <c r="H472" l="1"/>
  <c r="I471" s="1"/>
  <c r="K471" s="1"/>
  <c r="J472"/>
  <c r="L472"/>
  <c r="D473"/>
  <c r="H473" l="1"/>
  <c r="I472" s="1"/>
  <c r="K472" s="1"/>
  <c r="J473"/>
  <c r="L473"/>
  <c r="D474"/>
  <c r="H474" l="1"/>
  <c r="I473" s="1"/>
  <c r="K473" s="1"/>
  <c r="J474"/>
  <c r="L474"/>
  <c r="D475"/>
  <c r="H475" l="1"/>
  <c r="I474" s="1"/>
  <c r="K474" s="1"/>
  <c r="J475"/>
  <c r="L475"/>
  <c r="D476"/>
  <c r="H476" l="1"/>
  <c r="I475" s="1"/>
  <c r="K475" s="1"/>
  <c r="J476"/>
  <c r="L476"/>
  <c r="D477"/>
  <c r="H477" l="1"/>
  <c r="I476" s="1"/>
  <c r="K476" s="1"/>
  <c r="J477"/>
  <c r="L477"/>
  <c r="D478"/>
  <c r="H478" l="1"/>
  <c r="I477" s="1"/>
  <c r="K477" s="1"/>
  <c r="J478"/>
  <c r="L478"/>
  <c r="D479"/>
  <c r="H479" l="1"/>
  <c r="I478" s="1"/>
  <c r="K478" s="1"/>
  <c r="J479"/>
  <c r="L479"/>
  <c r="D480"/>
  <c r="H480" l="1"/>
  <c r="I479" s="1"/>
  <c r="K479" s="1"/>
  <c r="J480"/>
  <c r="L480"/>
  <c r="D481"/>
  <c r="H481" l="1"/>
  <c r="I480" s="1"/>
  <c r="K480" s="1"/>
  <c r="J481"/>
  <c r="L481"/>
  <c r="D482"/>
  <c r="H482" l="1"/>
  <c r="I481" s="1"/>
  <c r="K481" s="1"/>
  <c r="J482"/>
  <c r="L482"/>
  <c r="D483"/>
  <c r="H483" l="1"/>
  <c r="I482" s="1"/>
  <c r="K482" s="1"/>
  <c r="J483"/>
  <c r="L483"/>
  <c r="D484"/>
  <c r="H484" l="1"/>
  <c r="I483" s="1"/>
  <c r="K483" s="1"/>
  <c r="J484"/>
  <c r="L484"/>
  <c r="D485"/>
  <c r="H485" l="1"/>
  <c r="I484" s="1"/>
  <c r="K484" s="1"/>
  <c r="J485"/>
  <c r="L485"/>
  <c r="D486"/>
  <c r="H486" l="1"/>
  <c r="I485" s="1"/>
  <c r="K485" s="1"/>
  <c r="J486"/>
  <c r="L486"/>
  <c r="D487"/>
  <c r="H487" l="1"/>
  <c r="I486" s="1"/>
  <c r="K486" s="1"/>
  <c r="J487"/>
  <c r="L487"/>
  <c r="D488"/>
  <c r="H488" l="1"/>
  <c r="I487" s="1"/>
  <c r="K487" s="1"/>
  <c r="J488"/>
  <c r="L488"/>
  <c r="D489"/>
  <c r="H489" l="1"/>
  <c r="I488" s="1"/>
  <c r="K488" s="1"/>
  <c r="J489"/>
  <c r="L489"/>
  <c r="D490"/>
  <c r="H490" l="1"/>
  <c r="I489" s="1"/>
  <c r="K489" s="1"/>
  <c r="J490"/>
  <c r="L490"/>
  <c r="D491"/>
  <c r="H491" l="1"/>
  <c r="I490" s="1"/>
  <c r="K490" s="1"/>
  <c r="J491"/>
  <c r="L491"/>
  <c r="D492"/>
  <c r="H492" l="1"/>
  <c r="I491" s="1"/>
  <c r="K491" s="1"/>
  <c r="J492"/>
  <c r="L492"/>
  <c r="D493"/>
  <c r="H493" l="1"/>
  <c r="I492" s="1"/>
  <c r="K492" s="1"/>
  <c r="J493"/>
  <c r="L493"/>
  <c r="D494"/>
  <c r="H494" l="1"/>
  <c r="I493" s="1"/>
  <c r="K493" s="1"/>
  <c r="J494"/>
  <c r="L494"/>
  <c r="D495"/>
  <c r="H495" l="1"/>
  <c r="I494" s="1"/>
  <c r="K494" s="1"/>
  <c r="J495"/>
  <c r="L495"/>
  <c r="D496"/>
  <c r="H496" l="1"/>
  <c r="I495" s="1"/>
  <c r="K495" s="1"/>
  <c r="J496"/>
  <c r="L496"/>
  <c r="D497"/>
  <c r="H497" l="1"/>
  <c r="I496" s="1"/>
  <c r="K496" s="1"/>
  <c r="J497"/>
  <c r="L497"/>
  <c r="D498"/>
  <c r="H498" l="1"/>
  <c r="I497" s="1"/>
  <c r="K497" s="1"/>
  <c r="J498"/>
  <c r="L498"/>
  <c r="D499"/>
  <c r="H499" l="1"/>
  <c r="I498" s="1"/>
  <c r="K498" s="1"/>
  <c r="J499"/>
  <c r="L499"/>
  <c r="D500"/>
  <c r="H500" l="1"/>
  <c r="I499" s="1"/>
  <c r="K499" s="1"/>
  <c r="J500"/>
  <c r="L500"/>
  <c r="D501"/>
  <c r="H501" l="1"/>
  <c r="I500" s="1"/>
  <c r="K500" s="1"/>
  <c r="J501"/>
  <c r="L501"/>
  <c r="D502"/>
  <c r="H502" l="1"/>
  <c r="I501" s="1"/>
  <c r="K501" s="1"/>
  <c r="J502"/>
  <c r="L502"/>
  <c r="D503"/>
  <c r="H503" l="1"/>
  <c r="I502" s="1"/>
  <c r="K502" s="1"/>
  <c r="J503"/>
  <c r="L503"/>
  <c r="D504"/>
  <c r="H504" l="1"/>
  <c r="I503" s="1"/>
  <c r="K503" s="1"/>
  <c r="J504"/>
  <c r="L504"/>
  <c r="D505"/>
  <c r="H505" l="1"/>
  <c r="I504" s="1"/>
  <c r="K504" s="1"/>
  <c r="J505"/>
  <c r="L505"/>
  <c r="D506"/>
  <c r="H506" l="1"/>
  <c r="I505" s="1"/>
  <c r="K505" s="1"/>
  <c r="J506"/>
  <c r="L506"/>
  <c r="D507"/>
  <c r="H507" l="1"/>
  <c r="I506" s="1"/>
  <c r="K506" s="1"/>
  <c r="J507"/>
  <c r="L507"/>
  <c r="D508"/>
  <c r="H508" l="1"/>
  <c r="I507" s="1"/>
  <c r="K507" s="1"/>
  <c r="J508"/>
  <c r="L508"/>
  <c r="D509"/>
  <c r="H509" l="1"/>
  <c r="I508" s="1"/>
  <c r="K508" s="1"/>
  <c r="J509"/>
  <c r="L509"/>
  <c r="D510"/>
  <c r="H510" l="1"/>
  <c r="I509" s="1"/>
  <c r="K509" s="1"/>
  <c r="J510"/>
  <c r="L510"/>
  <c r="D511"/>
  <c r="H511" l="1"/>
  <c r="I510" s="1"/>
  <c r="K510" s="1"/>
  <c r="J511"/>
  <c r="L511"/>
  <c r="D512"/>
  <c r="H512" l="1"/>
  <c r="I511" s="1"/>
  <c r="K511" s="1"/>
  <c r="J512"/>
  <c r="L512"/>
  <c r="D513"/>
  <c r="H513" l="1"/>
  <c r="I512" s="1"/>
  <c r="K512" s="1"/>
  <c r="J513"/>
  <c r="L513"/>
  <c r="D514"/>
  <c r="H514" l="1"/>
  <c r="I513" s="1"/>
  <c r="K513" s="1"/>
  <c r="J514"/>
  <c r="L514"/>
  <c r="D515"/>
  <c r="H515" l="1"/>
  <c r="I514" s="1"/>
  <c r="K514" s="1"/>
  <c r="J515"/>
  <c r="L515"/>
  <c r="D516"/>
  <c r="H516" l="1"/>
  <c r="I515" s="1"/>
  <c r="K515" s="1"/>
  <c r="J516"/>
  <c r="L516"/>
  <c r="D517"/>
  <c r="H517" l="1"/>
  <c r="I516" s="1"/>
  <c r="K516" s="1"/>
  <c r="J517"/>
  <c r="L517"/>
  <c r="D518"/>
  <c r="H518" l="1"/>
  <c r="I517" s="1"/>
  <c r="K517" s="1"/>
  <c r="J518"/>
  <c r="L518"/>
  <c r="D519"/>
  <c r="H519" l="1"/>
  <c r="I518" s="1"/>
  <c r="K518" s="1"/>
  <c r="J519"/>
  <c r="L519"/>
  <c r="D520"/>
  <c r="H520" l="1"/>
  <c r="I519" s="1"/>
  <c r="K519" s="1"/>
  <c r="J520"/>
  <c r="L520"/>
  <c r="D521"/>
  <c r="H521" l="1"/>
  <c r="I520" s="1"/>
  <c r="K520" s="1"/>
  <c r="J521"/>
  <c r="L521"/>
  <c r="D522"/>
  <c r="H522" l="1"/>
  <c r="I521" s="1"/>
  <c r="K521" s="1"/>
  <c r="J522"/>
  <c r="L522"/>
  <c r="D523"/>
  <c r="H523" l="1"/>
  <c r="I522" s="1"/>
  <c r="K522" s="1"/>
  <c r="J523"/>
  <c r="L523"/>
  <c r="D524"/>
  <c r="H524" l="1"/>
  <c r="I523" s="1"/>
  <c r="K523" s="1"/>
  <c r="J524"/>
  <c r="L524"/>
  <c r="D525"/>
  <c r="H525" l="1"/>
  <c r="I524" s="1"/>
  <c r="K524" s="1"/>
  <c r="J525"/>
  <c r="L525"/>
  <c r="D526"/>
  <c r="H526" l="1"/>
  <c r="I525" s="1"/>
  <c r="K525" s="1"/>
  <c r="J526"/>
  <c r="L526"/>
  <c r="D527"/>
  <c r="H527" l="1"/>
  <c r="I526" s="1"/>
  <c r="K526" s="1"/>
  <c r="J527"/>
  <c r="L527"/>
  <c r="D528"/>
  <c r="H528" l="1"/>
  <c r="I527" s="1"/>
  <c r="K527" s="1"/>
  <c r="J528"/>
  <c r="L528"/>
  <c r="D529"/>
  <c r="H529" l="1"/>
  <c r="I528" s="1"/>
  <c r="K528" s="1"/>
  <c r="J529"/>
  <c r="L529"/>
  <c r="D530"/>
  <c r="H530" l="1"/>
  <c r="I529" s="1"/>
  <c r="K529" s="1"/>
  <c r="J530"/>
  <c r="L530"/>
  <c r="D531"/>
  <c r="H531" l="1"/>
  <c r="I530" s="1"/>
  <c r="K530" s="1"/>
  <c r="J531"/>
  <c r="L531"/>
  <c r="D532"/>
  <c r="H532" l="1"/>
  <c r="I531" s="1"/>
  <c r="K531" s="1"/>
  <c r="J532"/>
  <c r="L532"/>
  <c r="D533"/>
  <c r="H533" l="1"/>
  <c r="I532" s="1"/>
  <c r="K532" s="1"/>
  <c r="J533"/>
  <c r="L533"/>
  <c r="D534"/>
  <c r="H534" l="1"/>
  <c r="I533" s="1"/>
  <c r="K533" s="1"/>
  <c r="J534"/>
  <c r="L534"/>
  <c r="D535"/>
  <c r="H535" l="1"/>
  <c r="I534" s="1"/>
  <c r="K534" s="1"/>
  <c r="J535"/>
  <c r="L535"/>
  <c r="D536"/>
  <c r="H536" l="1"/>
  <c r="I535" s="1"/>
  <c r="K535" s="1"/>
  <c r="J536"/>
  <c r="L536"/>
  <c r="D537"/>
  <c r="H537" l="1"/>
  <c r="I536" s="1"/>
  <c r="K536" s="1"/>
  <c r="J537"/>
  <c r="L537"/>
  <c r="D538"/>
  <c r="H538" l="1"/>
  <c r="I537" s="1"/>
  <c r="K537" s="1"/>
  <c r="J538"/>
  <c r="L538"/>
  <c r="D539"/>
  <c r="H539" l="1"/>
  <c r="I538" s="1"/>
  <c r="K538" s="1"/>
  <c r="J539"/>
  <c r="L539"/>
  <c r="D540"/>
  <c r="H540" l="1"/>
  <c r="I539" s="1"/>
  <c r="K539" s="1"/>
  <c r="J540"/>
  <c r="L540"/>
  <c r="D541"/>
  <c r="H541" l="1"/>
  <c r="I540" s="1"/>
  <c r="K540" s="1"/>
  <c r="J541"/>
  <c r="L541"/>
  <c r="D542"/>
  <c r="H542" l="1"/>
  <c r="I541" s="1"/>
  <c r="K541" s="1"/>
  <c r="J542"/>
  <c r="L542"/>
  <c r="D543"/>
  <c r="H543" l="1"/>
  <c r="I542" s="1"/>
  <c r="K542" s="1"/>
  <c r="J543"/>
  <c r="L543"/>
  <c r="D544"/>
  <c r="H544" l="1"/>
  <c r="I543" s="1"/>
  <c r="K543" s="1"/>
  <c r="J544"/>
  <c r="L544"/>
  <c r="D545"/>
  <c r="H545" l="1"/>
  <c r="I544" s="1"/>
  <c r="K544" s="1"/>
  <c r="J545"/>
  <c r="L545"/>
  <c r="D546"/>
  <c r="H546" l="1"/>
  <c r="I545" s="1"/>
  <c r="K545" s="1"/>
  <c r="J546"/>
  <c r="L546"/>
  <c r="D547"/>
  <c r="H547" l="1"/>
  <c r="I546" s="1"/>
  <c r="K546" s="1"/>
  <c r="J547"/>
  <c r="L547"/>
  <c r="D548"/>
  <c r="H548" l="1"/>
  <c r="I547" s="1"/>
  <c r="K547" s="1"/>
  <c r="J548"/>
  <c r="L548"/>
  <c r="D549"/>
  <c r="H549" l="1"/>
  <c r="I548" s="1"/>
  <c r="K548" s="1"/>
  <c r="J549"/>
  <c r="L549"/>
  <c r="D550"/>
  <c r="H550" l="1"/>
  <c r="I549" s="1"/>
  <c r="K549" s="1"/>
  <c r="J550"/>
  <c r="L550"/>
  <c r="D551"/>
  <c r="H551" l="1"/>
  <c r="I550" s="1"/>
  <c r="K550" s="1"/>
  <c r="J551"/>
  <c r="L551"/>
  <c r="D552"/>
  <c r="H552" l="1"/>
  <c r="I551" s="1"/>
  <c r="K551" s="1"/>
  <c r="J552"/>
  <c r="L552"/>
  <c r="D553"/>
  <c r="H553" l="1"/>
  <c r="I552" s="1"/>
  <c r="K552" s="1"/>
  <c r="J553"/>
  <c r="L553"/>
  <c r="D554"/>
  <c r="H554" l="1"/>
  <c r="I553" s="1"/>
  <c r="K553" s="1"/>
  <c r="J554"/>
  <c r="L554"/>
  <c r="D555"/>
  <c r="H555" l="1"/>
  <c r="I554" s="1"/>
  <c r="K554" s="1"/>
  <c r="J555"/>
  <c r="L555"/>
  <c r="D556"/>
  <c r="H556" l="1"/>
  <c r="I555" s="1"/>
  <c r="K555" s="1"/>
  <c r="J556"/>
  <c r="L556"/>
  <c r="D557"/>
  <c r="H557" l="1"/>
  <c r="I556" s="1"/>
  <c r="K556" s="1"/>
  <c r="J557"/>
  <c r="L557"/>
  <c r="D558"/>
  <c r="H558" l="1"/>
  <c r="I557" s="1"/>
  <c r="K557" s="1"/>
  <c r="J558"/>
  <c r="L558"/>
  <c r="D559"/>
  <c r="H559" l="1"/>
  <c r="I558" s="1"/>
  <c r="K558" s="1"/>
  <c r="J559"/>
  <c r="L559"/>
  <c r="D560"/>
  <c r="H560" l="1"/>
  <c r="I559" s="1"/>
  <c r="K559" s="1"/>
  <c r="J560"/>
  <c r="L560"/>
  <c r="D561"/>
  <c r="H561" l="1"/>
  <c r="I560" s="1"/>
  <c r="K560" s="1"/>
  <c r="J561"/>
  <c r="L561"/>
  <c r="D562"/>
  <c r="H562" l="1"/>
  <c r="I561" s="1"/>
  <c r="K561" s="1"/>
  <c r="J562"/>
  <c r="L562"/>
  <c r="D563"/>
  <c r="H563" l="1"/>
  <c r="I562" s="1"/>
  <c r="K562" s="1"/>
  <c r="J563"/>
  <c r="L563"/>
  <c r="D564"/>
  <c r="H564" l="1"/>
  <c r="I563" s="1"/>
  <c r="K563" s="1"/>
  <c r="J564"/>
  <c r="L564"/>
  <c r="D565"/>
  <c r="H565" l="1"/>
  <c r="I564" s="1"/>
  <c r="K564" s="1"/>
  <c r="J565"/>
  <c r="L565"/>
  <c r="D566"/>
  <c r="H566" l="1"/>
  <c r="I565" s="1"/>
  <c r="K565" s="1"/>
  <c r="J566"/>
  <c r="L566"/>
  <c r="D567"/>
  <c r="H567" l="1"/>
  <c r="I566" s="1"/>
  <c r="K566" s="1"/>
  <c r="J567"/>
  <c r="L567"/>
  <c r="D568"/>
  <c r="H568" l="1"/>
  <c r="I567" s="1"/>
  <c r="K567" s="1"/>
  <c r="J568"/>
  <c r="L568"/>
  <c r="D569"/>
  <c r="H569" l="1"/>
  <c r="I568" s="1"/>
  <c r="K568" s="1"/>
  <c r="J569"/>
  <c r="L569"/>
  <c r="D570"/>
  <c r="H570" l="1"/>
  <c r="I569" s="1"/>
  <c r="K569" s="1"/>
  <c r="J570"/>
  <c r="L570"/>
  <c r="D571"/>
  <c r="H571" l="1"/>
  <c r="I570" s="1"/>
  <c r="K570" s="1"/>
  <c r="J571"/>
  <c r="L571"/>
  <c r="D572"/>
  <c r="H572" l="1"/>
  <c r="I571" s="1"/>
  <c r="K571" s="1"/>
  <c r="J572"/>
  <c r="L572"/>
  <c r="D573"/>
  <c r="H573" l="1"/>
  <c r="I572" s="1"/>
  <c r="K572" s="1"/>
  <c r="J573"/>
  <c r="L573"/>
  <c r="D574"/>
  <c r="H574" l="1"/>
  <c r="I573" s="1"/>
  <c r="K573" s="1"/>
  <c r="J574"/>
  <c r="L574"/>
  <c r="D575"/>
  <c r="H575" l="1"/>
  <c r="I574" s="1"/>
  <c r="K574" s="1"/>
  <c r="J575"/>
  <c r="L575"/>
  <c r="D576"/>
  <c r="H576" l="1"/>
  <c r="I575" s="1"/>
  <c r="K575" s="1"/>
  <c r="J576"/>
  <c r="L576"/>
  <c r="D577"/>
  <c r="H577" l="1"/>
  <c r="I576" s="1"/>
  <c r="K576" s="1"/>
  <c r="J577"/>
  <c r="L577"/>
  <c r="D578"/>
  <c r="H578" l="1"/>
  <c r="I577" s="1"/>
  <c r="K577" s="1"/>
  <c r="J578"/>
  <c r="L578"/>
  <c r="D579"/>
  <c r="H579" l="1"/>
  <c r="I578" s="1"/>
  <c r="K578" s="1"/>
  <c r="J579"/>
  <c r="L579"/>
  <c r="D580"/>
  <c r="H580" l="1"/>
  <c r="I579" s="1"/>
  <c r="K579" s="1"/>
  <c r="J580"/>
  <c r="L580"/>
  <c r="D581"/>
  <c r="H581" l="1"/>
  <c r="I580" s="1"/>
  <c r="K580" s="1"/>
  <c r="J581"/>
  <c r="L581"/>
  <c r="D582"/>
  <c r="H582" l="1"/>
  <c r="I581" s="1"/>
  <c r="K581" s="1"/>
  <c r="J582"/>
  <c r="L582"/>
  <c r="D583"/>
  <c r="H583" l="1"/>
  <c r="I582" s="1"/>
  <c r="K582" s="1"/>
  <c r="J583"/>
  <c r="L583"/>
  <c r="D584"/>
  <c r="H584" l="1"/>
  <c r="I583" s="1"/>
  <c r="K583" s="1"/>
  <c r="J584"/>
  <c r="L584"/>
  <c r="D585"/>
  <c r="H585" l="1"/>
  <c r="I584" s="1"/>
  <c r="K584" s="1"/>
  <c r="J585"/>
  <c r="L585"/>
  <c r="D586"/>
  <c r="H586" l="1"/>
  <c r="I585" s="1"/>
  <c r="K585" s="1"/>
  <c r="J586"/>
  <c r="L586"/>
  <c r="D587"/>
  <c r="H587" l="1"/>
  <c r="I586" s="1"/>
  <c r="K586" s="1"/>
  <c r="J587"/>
  <c r="L587"/>
  <c r="D588"/>
  <c r="H588" l="1"/>
  <c r="I587" s="1"/>
  <c r="K587" s="1"/>
  <c r="J588"/>
  <c r="L588"/>
  <c r="D589"/>
  <c r="H589" l="1"/>
  <c r="I588" s="1"/>
  <c r="K588" s="1"/>
  <c r="J589"/>
  <c r="L589"/>
  <c r="D590"/>
  <c r="H590" l="1"/>
  <c r="I589" s="1"/>
  <c r="K589" s="1"/>
  <c r="J590"/>
  <c r="L590"/>
  <c r="D591"/>
  <c r="H591" l="1"/>
  <c r="I590" s="1"/>
  <c r="K590" s="1"/>
  <c r="J591"/>
  <c r="L591"/>
  <c r="D592"/>
  <c r="H592" l="1"/>
  <c r="I591" s="1"/>
  <c r="K591" s="1"/>
  <c r="J592"/>
  <c r="L592"/>
  <c r="D593"/>
  <c r="H593" l="1"/>
  <c r="I592" s="1"/>
  <c r="K592" s="1"/>
  <c r="J593"/>
  <c r="L593"/>
  <c r="D594"/>
  <c r="H594" l="1"/>
  <c r="I593" s="1"/>
  <c r="K593" s="1"/>
  <c r="J594"/>
  <c r="L594"/>
  <c r="D595"/>
  <c r="H595" l="1"/>
  <c r="I594" s="1"/>
  <c r="K594" s="1"/>
  <c r="J595"/>
  <c r="L595"/>
  <c r="D596"/>
  <c r="H596" l="1"/>
  <c r="I595" s="1"/>
  <c r="K595" s="1"/>
  <c r="J596"/>
  <c r="L596"/>
  <c r="D597"/>
  <c r="H597" l="1"/>
  <c r="I596" s="1"/>
  <c r="K596" s="1"/>
  <c r="J597"/>
  <c r="L597"/>
  <c r="D598"/>
  <c r="H598" l="1"/>
  <c r="I597" s="1"/>
  <c r="K597" s="1"/>
  <c r="J598"/>
  <c r="L598"/>
  <c r="D599"/>
  <c r="H599" l="1"/>
  <c r="I598" s="1"/>
  <c r="K598" s="1"/>
  <c r="J599"/>
  <c r="L599"/>
  <c r="D600"/>
  <c r="H600" l="1"/>
  <c r="I599" s="1"/>
  <c r="K599" s="1"/>
  <c r="J600"/>
  <c r="L600"/>
  <c r="D601"/>
  <c r="H601" l="1"/>
  <c r="I600" s="1"/>
  <c r="K600" s="1"/>
  <c r="J601"/>
  <c r="L601"/>
  <c r="D602"/>
  <c r="H602" l="1"/>
  <c r="I601" s="1"/>
  <c r="K601" s="1"/>
  <c r="J602"/>
  <c r="L602"/>
  <c r="D603"/>
  <c r="H603" l="1"/>
  <c r="I602" s="1"/>
  <c r="K602" s="1"/>
  <c r="J603"/>
  <c r="L603"/>
  <c r="D604"/>
  <c r="H604" l="1"/>
  <c r="I603" s="1"/>
  <c r="K603" s="1"/>
  <c r="J604"/>
  <c r="L604"/>
  <c r="D605"/>
  <c r="H605" l="1"/>
  <c r="I604" s="1"/>
  <c r="K604" s="1"/>
  <c r="J605"/>
  <c r="L605"/>
  <c r="D606"/>
  <c r="H606" l="1"/>
  <c r="I605" s="1"/>
  <c r="K605" s="1"/>
  <c r="J606"/>
  <c r="L606"/>
  <c r="D607"/>
  <c r="H607" l="1"/>
  <c r="I606" s="1"/>
  <c r="K606" s="1"/>
  <c r="J607"/>
  <c r="L607"/>
  <c r="D608"/>
  <c r="H608" l="1"/>
  <c r="I607" s="1"/>
  <c r="K607" s="1"/>
  <c r="J608"/>
  <c r="L608"/>
  <c r="D609"/>
  <c r="H609" l="1"/>
  <c r="I608" s="1"/>
  <c r="K608" s="1"/>
  <c r="J609"/>
  <c r="L609"/>
  <c r="D610"/>
  <c r="H610" l="1"/>
  <c r="I609" s="1"/>
  <c r="K609" s="1"/>
  <c r="J610"/>
  <c r="L610"/>
  <c r="D611"/>
  <c r="H611" l="1"/>
  <c r="I610" s="1"/>
  <c r="K610" s="1"/>
  <c r="J611"/>
  <c r="L611"/>
  <c r="D612"/>
  <c r="H612" l="1"/>
  <c r="I611" s="1"/>
  <c r="K611" s="1"/>
  <c r="J612"/>
  <c r="L612"/>
  <c r="D613"/>
  <c r="H613" l="1"/>
  <c r="I612" s="1"/>
  <c r="K612" s="1"/>
  <c r="J613"/>
  <c r="L613"/>
  <c r="D614"/>
  <c r="H614" l="1"/>
  <c r="I613" s="1"/>
  <c r="K613" s="1"/>
  <c r="J614"/>
  <c r="L614"/>
  <c r="D615"/>
  <c r="H615" l="1"/>
  <c r="I614" s="1"/>
  <c r="K614" s="1"/>
  <c r="J615"/>
  <c r="L615"/>
  <c r="D616"/>
  <c r="H616" l="1"/>
  <c r="I615" s="1"/>
  <c r="K615" s="1"/>
  <c r="J616"/>
  <c r="L616"/>
  <c r="D617"/>
  <c r="H617" l="1"/>
  <c r="I616" s="1"/>
  <c r="K616" s="1"/>
  <c r="J617"/>
  <c r="L617"/>
  <c r="D618"/>
  <c r="H618" l="1"/>
  <c r="I617" s="1"/>
  <c r="K617" s="1"/>
  <c r="J618"/>
  <c r="L618"/>
  <c r="D619"/>
  <c r="H619" l="1"/>
  <c r="I618" s="1"/>
  <c r="K618" s="1"/>
  <c r="J619"/>
  <c r="L619"/>
  <c r="D620"/>
  <c r="H620" l="1"/>
  <c r="I619" s="1"/>
  <c r="K619" s="1"/>
  <c r="J620"/>
  <c r="L620"/>
  <c r="D621"/>
  <c r="H621" l="1"/>
  <c r="I620" s="1"/>
  <c r="K620" s="1"/>
  <c r="J621"/>
  <c r="L621"/>
  <c r="D622"/>
  <c r="H622" l="1"/>
  <c r="I621" s="1"/>
  <c r="K621" s="1"/>
  <c r="J622"/>
  <c r="L622"/>
  <c r="D623"/>
  <c r="H623" l="1"/>
  <c r="I622" s="1"/>
  <c r="K622" s="1"/>
  <c r="J623"/>
  <c r="L623"/>
  <c r="D624"/>
  <c r="H624" l="1"/>
  <c r="I623" s="1"/>
  <c r="K623" s="1"/>
  <c r="J624"/>
  <c r="L624"/>
  <c r="D625"/>
  <c r="H625" l="1"/>
  <c r="I624" s="1"/>
  <c r="K624" s="1"/>
  <c r="I625"/>
  <c r="J625"/>
  <c r="L625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K625" l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H4" l="1"/>
  <c r="H5"/>
  <c r="J6" s="1"/>
  <c r="H6"/>
  <c r="I5" s="1"/>
  <c r="H7"/>
  <c r="I6" s="1"/>
  <c r="H8"/>
  <c r="H9"/>
  <c r="J10" s="1"/>
  <c r="H10"/>
  <c r="I9" s="1"/>
  <c r="H11"/>
  <c r="I10" s="1"/>
  <c r="H12"/>
  <c r="I11" s="1"/>
  <c r="H13"/>
  <c r="J14" s="1"/>
  <c r="H14"/>
  <c r="I13" s="1"/>
  <c r="H15"/>
  <c r="I14" s="1"/>
  <c r="H16"/>
  <c r="I15" s="1"/>
  <c r="H17"/>
  <c r="J18" s="1"/>
  <c r="H18"/>
  <c r="I17" s="1"/>
  <c r="H19"/>
  <c r="I18" s="1"/>
  <c r="H20"/>
  <c r="I19" s="1"/>
  <c r="H21"/>
  <c r="H22"/>
  <c r="I21" s="1"/>
  <c r="H23"/>
  <c r="I22" s="1"/>
  <c r="H24"/>
  <c r="I23" s="1"/>
  <c r="H25"/>
  <c r="J26" s="1"/>
  <c r="H26"/>
  <c r="J27" s="1"/>
  <c r="H27"/>
  <c r="J28" s="1"/>
  <c r="H28"/>
  <c r="J29" s="1"/>
  <c r="H29"/>
  <c r="D30"/>
  <c r="J24" l="1"/>
  <c r="J12"/>
  <c r="J20"/>
  <c r="I26"/>
  <c r="K26" s="1"/>
  <c r="J16"/>
  <c r="J8"/>
  <c r="J15"/>
  <c r="K15" s="1"/>
  <c r="J23"/>
  <c r="K23" s="1"/>
  <c r="J19"/>
  <c r="K19" s="1"/>
  <c r="I27"/>
  <c r="K27" s="1"/>
  <c r="J11"/>
  <c r="K11" s="1"/>
  <c r="J7"/>
  <c r="I25"/>
  <c r="J22"/>
  <c r="K22" s="1"/>
  <c r="I28"/>
  <c r="K28" s="1"/>
  <c r="J25"/>
  <c r="I24"/>
  <c r="J21"/>
  <c r="K21" s="1"/>
  <c r="I20"/>
  <c r="K18"/>
  <c r="J17"/>
  <c r="K17" s="1"/>
  <c r="I16"/>
  <c r="K14"/>
  <c r="J13"/>
  <c r="K13" s="1"/>
  <c r="I12"/>
  <c r="K10"/>
  <c r="J9"/>
  <c r="K9" s="1"/>
  <c r="I8"/>
  <c r="K6"/>
  <c r="J5"/>
  <c r="K5" s="1"/>
  <c r="I4"/>
  <c r="I7"/>
  <c r="H30"/>
  <c r="I29" s="1"/>
  <c r="K29" s="1"/>
  <c r="J30"/>
  <c r="L30"/>
  <c r="D31"/>
  <c r="K8" l="1"/>
  <c r="K7"/>
  <c r="K12"/>
  <c r="K24"/>
  <c r="K16"/>
  <c r="K20"/>
  <c r="K25"/>
  <c r="H31"/>
  <c r="I30" s="1"/>
  <c r="K30" s="1"/>
  <c r="J31"/>
  <c r="L31"/>
  <c r="D32"/>
  <c r="H32" l="1"/>
  <c r="I31" s="1"/>
  <c r="K31" s="1"/>
  <c r="J32"/>
  <c r="L32"/>
  <c r="D33"/>
  <c r="H33" l="1"/>
  <c r="I32" s="1"/>
  <c r="K32" s="1"/>
  <c r="J33"/>
  <c r="L33"/>
  <c r="D34"/>
  <c r="H34" l="1"/>
  <c r="I33" s="1"/>
  <c r="K33" s="1"/>
  <c r="J34"/>
  <c r="L34"/>
  <c r="D35"/>
  <c r="H35" l="1"/>
  <c r="I34" s="1"/>
  <c r="K34" s="1"/>
  <c r="J35"/>
  <c r="L35"/>
  <c r="D36"/>
  <c r="H36" l="1"/>
  <c r="I35" s="1"/>
  <c r="K35" s="1"/>
  <c r="J36"/>
  <c r="L36"/>
  <c r="D37"/>
  <c r="H37" l="1"/>
  <c r="I36" s="1"/>
  <c r="K36" s="1"/>
  <c r="J37"/>
  <c r="L37"/>
  <c r="D38"/>
  <c r="H38" l="1"/>
  <c r="I37" s="1"/>
  <c r="K37" s="1"/>
  <c r="J38"/>
  <c r="L38"/>
  <c r="D39"/>
  <c r="H39" l="1"/>
  <c r="I38" s="1"/>
  <c r="K38" s="1"/>
  <c r="J39"/>
  <c r="L39"/>
  <c r="D40"/>
  <c r="H40" l="1"/>
  <c r="I39" s="1"/>
  <c r="K39" s="1"/>
  <c r="J40"/>
  <c r="L40"/>
  <c r="D41"/>
  <c r="H41" l="1"/>
  <c r="I40" s="1"/>
  <c r="K40" s="1"/>
  <c r="J41"/>
  <c r="L41"/>
  <c r="D42"/>
  <c r="H42" l="1"/>
  <c r="I41" s="1"/>
  <c r="K41" s="1"/>
  <c r="J42"/>
  <c r="L42"/>
  <c r="D43"/>
  <c r="H43" l="1"/>
  <c r="I42" s="1"/>
  <c r="K42" s="1"/>
  <c r="J43"/>
  <c r="L43"/>
  <c r="D44"/>
  <c r="H44" l="1"/>
  <c r="I43" s="1"/>
  <c r="K43" s="1"/>
  <c r="J44"/>
  <c r="L44"/>
  <c r="D45"/>
  <c r="H45" l="1"/>
  <c r="I44" s="1"/>
  <c r="K44" s="1"/>
  <c r="J45"/>
  <c r="L45"/>
  <c r="D46"/>
  <c r="H46" l="1"/>
  <c r="I45" s="1"/>
  <c r="K45" s="1"/>
  <c r="J46"/>
  <c r="L46"/>
  <c r="D47"/>
  <c r="H47" l="1"/>
  <c r="I46" s="1"/>
  <c r="K46" s="1"/>
  <c r="J47"/>
  <c r="L47"/>
  <c r="D48"/>
  <c r="H48" l="1"/>
  <c r="I47" s="1"/>
  <c r="K47" s="1"/>
  <c r="J48"/>
  <c r="L48"/>
  <c r="D49"/>
  <c r="H49" l="1"/>
  <c r="I48" s="1"/>
  <c r="K48" s="1"/>
  <c r="J49"/>
  <c r="L49"/>
  <c r="D50"/>
  <c r="H50" l="1"/>
  <c r="I49" s="1"/>
  <c r="K49" s="1"/>
  <c r="J50"/>
  <c r="L50"/>
  <c r="D51"/>
  <c r="H51" l="1"/>
  <c r="I50" s="1"/>
  <c r="K50" s="1"/>
  <c r="J51"/>
  <c r="L51"/>
  <c r="D52"/>
  <c r="H52" l="1"/>
  <c r="I51" s="1"/>
  <c r="K51" s="1"/>
  <c r="J52"/>
  <c r="L52"/>
  <c r="D53"/>
  <c r="H53" l="1"/>
  <c r="I52" s="1"/>
  <c r="K52" s="1"/>
  <c r="J53"/>
  <c r="L53"/>
  <c r="D54"/>
  <c r="H54" l="1"/>
  <c r="I53" s="1"/>
  <c r="K53" s="1"/>
  <c r="J54"/>
  <c r="L54"/>
  <c r="D55"/>
  <c r="H55" l="1"/>
  <c r="I54" s="1"/>
  <c r="K54" s="1"/>
  <c r="J55"/>
  <c r="L55"/>
  <c r="D56"/>
  <c r="H56" l="1"/>
  <c r="I55" s="1"/>
  <c r="K55" s="1"/>
  <c r="J56"/>
  <c r="L56"/>
  <c r="D57"/>
  <c r="H57" l="1"/>
  <c r="I56" s="1"/>
  <c r="K56" s="1"/>
  <c r="J57"/>
  <c r="L57"/>
  <c r="D58"/>
  <c r="H58" l="1"/>
  <c r="I57" s="1"/>
  <c r="K57" s="1"/>
  <c r="J58"/>
  <c r="L58"/>
  <c r="D59"/>
  <c r="H59" l="1"/>
  <c r="I58" s="1"/>
  <c r="K58" s="1"/>
  <c r="J59"/>
  <c r="L59"/>
  <c r="D60"/>
  <c r="H60" l="1"/>
  <c r="I59" s="1"/>
  <c r="K59" s="1"/>
  <c r="J60"/>
  <c r="L60"/>
  <c r="D61"/>
  <c r="H61" l="1"/>
  <c r="I60" s="1"/>
  <c r="K60" s="1"/>
  <c r="J61"/>
  <c r="L61"/>
  <c r="D62"/>
  <c r="H62" l="1"/>
  <c r="I61" s="1"/>
  <c r="K61" s="1"/>
  <c r="J62"/>
  <c r="L62"/>
  <c r="D63"/>
  <c r="H63" l="1"/>
  <c r="I62" s="1"/>
  <c r="K62" s="1"/>
  <c r="J63"/>
  <c r="L63"/>
  <c r="D64"/>
  <c r="H64" l="1"/>
  <c r="I63" s="1"/>
  <c r="K63" s="1"/>
  <c r="J64"/>
  <c r="L64"/>
  <c r="D65"/>
  <c r="H65" l="1"/>
  <c r="I64" s="1"/>
  <c r="K64" s="1"/>
  <c r="J65"/>
  <c r="L65"/>
  <c r="D66"/>
  <c r="H66" l="1"/>
  <c r="I65" s="1"/>
  <c r="K65" s="1"/>
  <c r="J66"/>
  <c r="L66"/>
  <c r="D67"/>
  <c r="H67" l="1"/>
  <c r="I66" s="1"/>
  <c r="K66" s="1"/>
  <c r="J67"/>
  <c r="L67"/>
  <c r="D68"/>
  <c r="H68" l="1"/>
  <c r="I67" s="1"/>
  <c r="K67" s="1"/>
  <c r="J68"/>
  <c r="L68"/>
  <c r="D69"/>
  <c r="H69" l="1"/>
  <c r="I68" s="1"/>
  <c r="K68" s="1"/>
  <c r="J69"/>
  <c r="L69"/>
  <c r="D70"/>
  <c r="H70" l="1"/>
  <c r="I69" s="1"/>
  <c r="K69" s="1"/>
  <c r="J70"/>
  <c r="L70"/>
  <c r="D71"/>
  <c r="H71" l="1"/>
  <c r="I70" s="1"/>
  <c r="K70" s="1"/>
  <c r="J71"/>
  <c r="L71"/>
  <c r="D72"/>
  <c r="H72" l="1"/>
  <c r="I71" s="1"/>
  <c r="K71" s="1"/>
  <c r="J72"/>
  <c r="L72"/>
  <c r="D73"/>
  <c r="H73" l="1"/>
  <c r="I72" s="1"/>
  <c r="K72" s="1"/>
  <c r="J73"/>
  <c r="L73"/>
  <c r="D74"/>
  <c r="H74" l="1"/>
  <c r="I73" s="1"/>
  <c r="K73" s="1"/>
  <c r="J74"/>
  <c r="L74"/>
  <c r="D75"/>
  <c r="H75" l="1"/>
  <c r="I74" s="1"/>
  <c r="K74" s="1"/>
  <c r="J75"/>
  <c r="L75"/>
  <c r="D76"/>
  <c r="H76" l="1"/>
  <c r="I75" s="1"/>
  <c r="K75" s="1"/>
  <c r="J76"/>
  <c r="L76"/>
  <c r="I76" l="1"/>
  <c r="K76" s="1"/>
  <c r="H2" l="1"/>
  <c r="J3" s="1"/>
  <c r="H3"/>
  <c r="J4" s="1"/>
  <c r="K4" s="1"/>
  <c r="I3" l="1"/>
  <c r="K3" s="1"/>
  <c r="AK15" l="1"/>
  <c r="AK14"/>
  <c r="AK13"/>
  <c r="AK12"/>
  <c r="AK11"/>
  <c r="AK10"/>
  <c r="AK9"/>
  <c r="AK8"/>
  <c r="AK7"/>
  <c r="AK6"/>
  <c r="V17"/>
  <c r="W17"/>
  <c r="X17"/>
  <c r="Y17"/>
  <c r="Z17"/>
  <c r="AA17"/>
  <c r="U17"/>
  <c r="B2" l="1"/>
  <c r="V5" a="1"/>
  <c r="AA8" a="1"/>
  <c r="X6" a="1"/>
  <c r="W6" a="1"/>
  <c r="U7" a="1"/>
  <c r="Y4" a="1"/>
  <c r="AA19" a="1"/>
  <c r="Z7" a="1"/>
  <c r="W4" a="1"/>
  <c r="V18" a="1"/>
  <c r="U5" a="1"/>
  <c r="Z18" a="1"/>
  <c r="W18" a="1"/>
  <c r="V19" a="1"/>
  <c r="W7" a="1"/>
  <c r="V4" a="1"/>
  <c r="Y8" a="1"/>
  <c r="Y19" a="1"/>
  <c r="U8" a="1"/>
  <c r="X7" a="1"/>
  <c r="Z19" a="1"/>
  <c r="U19" a="1"/>
  <c r="Z8" a="1"/>
  <c r="V8" a="1"/>
  <c r="Y7" a="1"/>
  <c r="X8" a="1"/>
  <c r="Y6" a="1"/>
  <c r="U6" a="1"/>
  <c r="V6" a="1"/>
  <c r="AA18" a="1"/>
  <c r="Y5" a="1"/>
  <c r="X4" a="1"/>
  <c r="U18" a="1"/>
  <c r="X5" a="1"/>
  <c r="Z5" a="1"/>
  <c r="Z4" a="1"/>
  <c r="AA5" a="1"/>
  <c r="W19" a="1"/>
  <c r="U4" a="1"/>
  <c r="X19" a="1"/>
  <c r="X18" a="1"/>
  <c r="V7" a="1"/>
  <c r="W5" a="1"/>
  <c r="W8" a="1"/>
  <c r="AA6" a="1"/>
  <c r="AA4" a="1"/>
  <c r="Z6" a="1"/>
  <c r="AA7" a="1"/>
  <c r="Y18" a="1"/>
  <c r="W19" l="1"/>
  <c r="Z19"/>
  <c r="Y19"/>
  <c r="AA19"/>
  <c r="V19"/>
  <c r="X19"/>
  <c r="U19"/>
  <c r="V18"/>
  <c r="X18"/>
  <c r="Z18"/>
  <c r="W18"/>
  <c r="Y18"/>
  <c r="AA18"/>
  <c r="U18"/>
  <c r="X5"/>
  <c r="U8"/>
  <c r="AA8"/>
  <c r="V5"/>
  <c r="Z5"/>
  <c r="Y6"/>
  <c r="X7"/>
  <c r="Y8"/>
  <c r="AA6"/>
  <c r="U5"/>
  <c r="W5"/>
  <c r="Y5"/>
  <c r="AA5"/>
  <c r="V6"/>
  <c r="X6"/>
  <c r="Z6"/>
  <c r="U7"/>
  <c r="W7"/>
  <c r="Y7"/>
  <c r="AA7"/>
  <c r="V8"/>
  <c r="X8"/>
  <c r="Z8"/>
  <c r="U6"/>
  <c r="W6"/>
  <c r="V7"/>
  <c r="Z7"/>
  <c r="W8"/>
  <c r="Y4"/>
  <c r="V4"/>
  <c r="X4"/>
  <c r="Z4"/>
  <c r="W4"/>
  <c r="AA4"/>
  <c r="U4"/>
  <c r="E81" l="1"/>
  <c r="E88"/>
  <c r="E95"/>
  <c r="E102"/>
  <c r="E109"/>
  <c r="E116"/>
  <c r="E123"/>
  <c r="E130"/>
  <c r="E137"/>
  <c r="E144"/>
  <c r="E151"/>
  <c r="E158"/>
  <c r="E165"/>
  <c r="E172"/>
  <c r="E179"/>
  <c r="E186"/>
  <c r="E193"/>
  <c r="E200"/>
  <c r="E207"/>
  <c r="E214"/>
  <c r="E221"/>
  <c r="E228"/>
  <c r="E235"/>
  <c r="E242"/>
  <c r="E249"/>
  <c r="E256"/>
  <c r="E263"/>
  <c r="E270"/>
  <c r="E277"/>
  <c r="E284"/>
  <c r="E291"/>
  <c r="E298"/>
  <c r="E305"/>
  <c r="E312"/>
  <c r="E319"/>
  <c r="E326"/>
  <c r="E333"/>
  <c r="E340"/>
  <c r="E347"/>
  <c r="E354"/>
  <c r="E361"/>
  <c r="E368"/>
  <c r="E375"/>
  <c r="E382"/>
  <c r="E389"/>
  <c r="E396"/>
  <c r="E403"/>
  <c r="E410"/>
  <c r="E417"/>
  <c r="E424"/>
  <c r="E431"/>
  <c r="E438"/>
  <c r="E445"/>
  <c r="E452"/>
  <c r="E459"/>
  <c r="E466"/>
  <c r="E473"/>
  <c r="E480"/>
  <c r="E487"/>
  <c r="E494"/>
  <c r="E501"/>
  <c r="E508"/>
  <c r="E515"/>
  <c r="E522"/>
  <c r="E529"/>
  <c r="E536"/>
  <c r="E543"/>
  <c r="E550"/>
  <c r="E557"/>
  <c r="E564"/>
  <c r="E571"/>
  <c r="E578"/>
  <c r="E585"/>
  <c r="E592"/>
  <c r="E599"/>
  <c r="E606"/>
  <c r="E613"/>
  <c r="E620"/>
  <c r="E79"/>
  <c r="E86"/>
  <c r="E93"/>
  <c r="E100"/>
  <c r="E107"/>
  <c r="E114"/>
  <c r="E121"/>
  <c r="E128"/>
  <c r="E135"/>
  <c r="E142"/>
  <c r="E149"/>
  <c r="E156"/>
  <c r="E163"/>
  <c r="E170"/>
  <c r="E177"/>
  <c r="E184"/>
  <c r="E191"/>
  <c r="E198"/>
  <c r="E205"/>
  <c r="E212"/>
  <c r="E219"/>
  <c r="E226"/>
  <c r="E233"/>
  <c r="E240"/>
  <c r="E247"/>
  <c r="E254"/>
  <c r="E261"/>
  <c r="E268"/>
  <c r="E275"/>
  <c r="E282"/>
  <c r="E289"/>
  <c r="E296"/>
  <c r="E303"/>
  <c r="E310"/>
  <c r="E317"/>
  <c r="E324"/>
  <c r="E331"/>
  <c r="E338"/>
  <c r="E345"/>
  <c r="E352"/>
  <c r="E359"/>
  <c r="E366"/>
  <c r="E373"/>
  <c r="E380"/>
  <c r="E387"/>
  <c r="E394"/>
  <c r="E401"/>
  <c r="E408"/>
  <c r="E415"/>
  <c r="E422"/>
  <c r="E429"/>
  <c r="E436"/>
  <c r="E443"/>
  <c r="E450"/>
  <c r="E457"/>
  <c r="E464"/>
  <c r="E471"/>
  <c r="E478"/>
  <c r="E485"/>
  <c r="E492"/>
  <c r="E499"/>
  <c r="E506"/>
  <c r="E513"/>
  <c r="E520"/>
  <c r="E527"/>
  <c r="E534"/>
  <c r="E541"/>
  <c r="E548"/>
  <c r="E555"/>
  <c r="E562"/>
  <c r="E569"/>
  <c r="E576"/>
  <c r="E583"/>
  <c r="E590"/>
  <c r="E597"/>
  <c r="E604"/>
  <c r="E611"/>
  <c r="E618"/>
  <c r="E625"/>
  <c r="E83"/>
  <c r="E90"/>
  <c r="E97"/>
  <c r="E104"/>
  <c r="E111"/>
  <c r="E118"/>
  <c r="E125"/>
  <c r="E132"/>
  <c r="E139"/>
  <c r="E146"/>
  <c r="E153"/>
  <c r="E160"/>
  <c r="E167"/>
  <c r="E174"/>
  <c r="E181"/>
  <c r="E188"/>
  <c r="E195"/>
  <c r="E202"/>
  <c r="E209"/>
  <c r="E216"/>
  <c r="E223"/>
  <c r="E230"/>
  <c r="E237"/>
  <c r="E244"/>
  <c r="E251"/>
  <c r="E258"/>
  <c r="E265"/>
  <c r="E272"/>
  <c r="E279"/>
  <c r="E286"/>
  <c r="E293"/>
  <c r="E300"/>
  <c r="E307"/>
  <c r="E314"/>
  <c r="E321"/>
  <c r="E328"/>
  <c r="E335"/>
  <c r="E342"/>
  <c r="E349"/>
  <c r="E356"/>
  <c r="E363"/>
  <c r="E370"/>
  <c r="E377"/>
  <c r="E384"/>
  <c r="E391"/>
  <c r="E398"/>
  <c r="E405"/>
  <c r="E412"/>
  <c r="E419"/>
  <c r="E426"/>
  <c r="E433"/>
  <c r="E440"/>
  <c r="E447"/>
  <c r="E454"/>
  <c r="E461"/>
  <c r="E468"/>
  <c r="E475"/>
  <c r="E482"/>
  <c r="E489"/>
  <c r="E496"/>
  <c r="E503"/>
  <c r="E510"/>
  <c r="E517"/>
  <c r="E524"/>
  <c r="E531"/>
  <c r="E538"/>
  <c r="E545"/>
  <c r="E552"/>
  <c r="E559"/>
  <c r="E566"/>
  <c r="E573"/>
  <c r="E580"/>
  <c r="E587"/>
  <c r="E594"/>
  <c r="E601"/>
  <c r="E608"/>
  <c r="E615"/>
  <c r="E622"/>
  <c r="E78"/>
  <c r="E85"/>
  <c r="E92"/>
  <c r="E99"/>
  <c r="E106"/>
  <c r="E113"/>
  <c r="E120"/>
  <c r="E127"/>
  <c r="E134"/>
  <c r="E141"/>
  <c r="E148"/>
  <c r="E155"/>
  <c r="E162"/>
  <c r="E169"/>
  <c r="E176"/>
  <c r="E183"/>
  <c r="E190"/>
  <c r="E197"/>
  <c r="E204"/>
  <c r="E211"/>
  <c r="E218"/>
  <c r="E225"/>
  <c r="E232"/>
  <c r="E239"/>
  <c r="E246"/>
  <c r="E253"/>
  <c r="E260"/>
  <c r="E267"/>
  <c r="E274"/>
  <c r="E281"/>
  <c r="E288"/>
  <c r="E295"/>
  <c r="E302"/>
  <c r="E309"/>
  <c r="E316"/>
  <c r="E323"/>
  <c r="E330"/>
  <c r="E337"/>
  <c r="E344"/>
  <c r="E351"/>
  <c r="E358"/>
  <c r="E365"/>
  <c r="E372"/>
  <c r="E379"/>
  <c r="E386"/>
  <c r="E393"/>
  <c r="E400"/>
  <c r="E407"/>
  <c r="E414"/>
  <c r="E421"/>
  <c r="E428"/>
  <c r="E435"/>
  <c r="E442"/>
  <c r="E449"/>
  <c r="E456"/>
  <c r="E463"/>
  <c r="E470"/>
  <c r="E477"/>
  <c r="E484"/>
  <c r="E491"/>
  <c r="E498"/>
  <c r="E505"/>
  <c r="E512"/>
  <c r="E519"/>
  <c r="E526"/>
  <c r="E533"/>
  <c r="E540"/>
  <c r="E547"/>
  <c r="E554"/>
  <c r="E561"/>
  <c r="E568"/>
  <c r="E575"/>
  <c r="E582"/>
  <c r="E589"/>
  <c r="E596"/>
  <c r="E603"/>
  <c r="E610"/>
  <c r="E617"/>
  <c r="E624"/>
  <c r="E82"/>
  <c r="E89"/>
  <c r="E96"/>
  <c r="E103"/>
  <c r="E110"/>
  <c r="E117"/>
  <c r="E124"/>
  <c r="E131"/>
  <c r="E138"/>
  <c r="E145"/>
  <c r="E152"/>
  <c r="E159"/>
  <c r="E166"/>
  <c r="E173"/>
  <c r="E180"/>
  <c r="E187"/>
  <c r="E194"/>
  <c r="E201"/>
  <c r="E208"/>
  <c r="E215"/>
  <c r="E222"/>
  <c r="E229"/>
  <c r="E236"/>
  <c r="E243"/>
  <c r="E250"/>
  <c r="E257"/>
  <c r="E264"/>
  <c r="E271"/>
  <c r="E278"/>
  <c r="E285"/>
  <c r="E292"/>
  <c r="E299"/>
  <c r="E306"/>
  <c r="E313"/>
  <c r="E320"/>
  <c r="E327"/>
  <c r="E334"/>
  <c r="E341"/>
  <c r="E348"/>
  <c r="E355"/>
  <c r="E362"/>
  <c r="E369"/>
  <c r="E376"/>
  <c r="E383"/>
  <c r="E390"/>
  <c r="E397"/>
  <c r="E404"/>
  <c r="E411"/>
  <c r="E418"/>
  <c r="E425"/>
  <c r="E432"/>
  <c r="E439"/>
  <c r="E446"/>
  <c r="E453"/>
  <c r="E460"/>
  <c r="E467"/>
  <c r="E474"/>
  <c r="E481"/>
  <c r="E488"/>
  <c r="E495"/>
  <c r="E502"/>
  <c r="E509"/>
  <c r="E516"/>
  <c r="E523"/>
  <c r="E530"/>
  <c r="E537"/>
  <c r="E544"/>
  <c r="E551"/>
  <c r="E558"/>
  <c r="E565"/>
  <c r="E572"/>
  <c r="E579"/>
  <c r="E586"/>
  <c r="E593"/>
  <c r="E600"/>
  <c r="E607"/>
  <c r="E614"/>
  <c r="E621"/>
  <c r="E80"/>
  <c r="E87"/>
  <c r="E94"/>
  <c r="E101"/>
  <c r="E108"/>
  <c r="E115"/>
  <c r="E122"/>
  <c r="E129"/>
  <c r="E136"/>
  <c r="E143"/>
  <c r="E150"/>
  <c r="E157"/>
  <c r="E164"/>
  <c r="E171"/>
  <c r="E178"/>
  <c r="E185"/>
  <c r="E192"/>
  <c r="E199"/>
  <c r="E206"/>
  <c r="E213"/>
  <c r="E220"/>
  <c r="E227"/>
  <c r="E234"/>
  <c r="E241"/>
  <c r="E248"/>
  <c r="E255"/>
  <c r="E262"/>
  <c r="E269"/>
  <c r="E276"/>
  <c r="E283"/>
  <c r="E290"/>
  <c r="E297"/>
  <c r="E304"/>
  <c r="E311"/>
  <c r="E318"/>
  <c r="E325"/>
  <c r="E332"/>
  <c r="E339"/>
  <c r="E346"/>
  <c r="E353"/>
  <c r="E360"/>
  <c r="E367"/>
  <c r="E374"/>
  <c r="E381"/>
  <c r="E388"/>
  <c r="E395"/>
  <c r="E402"/>
  <c r="E409"/>
  <c r="E416"/>
  <c r="E423"/>
  <c r="E430"/>
  <c r="E437"/>
  <c r="E444"/>
  <c r="E451"/>
  <c r="E458"/>
  <c r="E465"/>
  <c r="E472"/>
  <c r="E479"/>
  <c r="E486"/>
  <c r="E493"/>
  <c r="E500"/>
  <c r="E507"/>
  <c r="E514"/>
  <c r="E521"/>
  <c r="E528"/>
  <c r="E535"/>
  <c r="E542"/>
  <c r="E549"/>
  <c r="E556"/>
  <c r="E563"/>
  <c r="E570"/>
  <c r="E577"/>
  <c r="E584"/>
  <c r="E591"/>
  <c r="E598"/>
  <c r="E605"/>
  <c r="E612"/>
  <c r="E619"/>
  <c r="E77"/>
  <c r="E84"/>
  <c r="E91"/>
  <c r="E98"/>
  <c r="E105"/>
  <c r="E112"/>
  <c r="E119"/>
  <c r="E126"/>
  <c r="E133"/>
  <c r="E140"/>
  <c r="E147"/>
  <c r="E154"/>
  <c r="E161"/>
  <c r="E168"/>
  <c r="E175"/>
  <c r="E182"/>
  <c r="E189"/>
  <c r="E196"/>
  <c r="E203"/>
  <c r="E210"/>
  <c r="E217"/>
  <c r="E224"/>
  <c r="E231"/>
  <c r="E238"/>
  <c r="E245"/>
  <c r="E252"/>
  <c r="E259"/>
  <c r="E266"/>
  <c r="E273"/>
  <c r="E280"/>
  <c r="E287"/>
  <c r="E294"/>
  <c r="E301"/>
  <c r="E308"/>
  <c r="E315"/>
  <c r="E322"/>
  <c r="E329"/>
  <c r="E336"/>
  <c r="E343"/>
  <c r="E350"/>
  <c r="E357"/>
  <c r="E364"/>
  <c r="E371"/>
  <c r="E378"/>
  <c r="E385"/>
  <c r="E392"/>
  <c r="E399"/>
  <c r="E406"/>
  <c r="E413"/>
  <c r="E420"/>
  <c r="E427"/>
  <c r="E434"/>
  <c r="E441"/>
  <c r="E448"/>
  <c r="E455"/>
  <c r="E462"/>
  <c r="E469"/>
  <c r="E476"/>
  <c r="E483"/>
  <c r="E490"/>
  <c r="E497"/>
  <c r="E504"/>
  <c r="E511"/>
  <c r="E518"/>
  <c r="E525"/>
  <c r="E532"/>
  <c r="E539"/>
  <c r="E546"/>
  <c r="E553"/>
  <c r="E560"/>
  <c r="E567"/>
  <c r="E574"/>
  <c r="E581"/>
  <c r="E588"/>
  <c r="E595"/>
  <c r="E602"/>
  <c r="E609"/>
  <c r="E616"/>
  <c r="E623"/>
  <c r="E9"/>
  <c r="E30"/>
  <c r="E23"/>
  <c r="E16"/>
  <c r="E37"/>
  <c r="E44"/>
  <c r="E51"/>
  <c r="E58"/>
  <c r="E65"/>
  <c r="E72"/>
  <c r="E21"/>
  <c r="E14"/>
  <c r="E7"/>
  <c r="E28"/>
  <c r="E35"/>
  <c r="E42"/>
  <c r="E49"/>
  <c r="E56"/>
  <c r="E63"/>
  <c r="E70"/>
  <c r="E18"/>
  <c r="E11"/>
  <c r="E4"/>
  <c r="E25"/>
  <c r="E32"/>
  <c r="E39"/>
  <c r="E46"/>
  <c r="E53"/>
  <c r="E60"/>
  <c r="E67"/>
  <c r="E74"/>
  <c r="E13"/>
  <c r="E6"/>
  <c r="E27"/>
  <c r="E20"/>
  <c r="E34"/>
  <c r="E41"/>
  <c r="E48"/>
  <c r="E55"/>
  <c r="E62"/>
  <c r="E69"/>
  <c r="E76"/>
  <c r="E17"/>
  <c r="E10"/>
  <c r="E24"/>
  <c r="E31"/>
  <c r="E38"/>
  <c r="E45"/>
  <c r="E52"/>
  <c r="E59"/>
  <c r="E66"/>
  <c r="E73"/>
  <c r="E29"/>
  <c r="E22"/>
  <c r="E15"/>
  <c r="E8"/>
  <c r="E36"/>
  <c r="E43"/>
  <c r="E50"/>
  <c r="E57"/>
  <c r="E64"/>
  <c r="E71"/>
  <c r="E5"/>
  <c r="E26"/>
  <c r="E19"/>
  <c r="E12"/>
  <c r="E33"/>
  <c r="E40"/>
  <c r="E47"/>
  <c r="E54"/>
  <c r="E61"/>
  <c r="E68"/>
  <c r="E75"/>
  <c r="E2"/>
  <c r="E3"/>
  <c r="U9"/>
  <c r="U10" s="1"/>
  <c r="W9"/>
  <c r="AA9"/>
  <c r="AA10" s="1"/>
  <c r="V9"/>
  <c r="V11" s="1"/>
  <c r="Z9"/>
  <c r="Y9"/>
  <c r="X9"/>
  <c r="X11" s="1"/>
  <c r="U11" l="1"/>
  <c r="F102" s="1"/>
  <c r="W10"/>
  <c r="W11"/>
  <c r="X10"/>
  <c r="AA11"/>
  <c r="F87" s="1"/>
  <c r="V10"/>
  <c r="Z11"/>
  <c r="Z10"/>
  <c r="Y10"/>
  <c r="Y11"/>
  <c r="G102"/>
  <c r="G87"/>
  <c r="Q6"/>
  <c r="F549" l="1"/>
  <c r="F584"/>
  <c r="F591"/>
  <c r="F619"/>
  <c r="F507"/>
  <c r="F556"/>
  <c r="F563"/>
  <c r="F493"/>
  <c r="F416"/>
  <c r="F612"/>
  <c r="F577"/>
  <c r="F535"/>
  <c r="F500"/>
  <c r="F465"/>
  <c r="F423"/>
  <c r="F388"/>
  <c r="F353"/>
  <c r="F472"/>
  <c r="F437"/>
  <c r="F395"/>
  <c r="F360"/>
  <c r="F521"/>
  <c r="F479"/>
  <c r="F444"/>
  <c r="F409"/>
  <c r="F367"/>
  <c r="F605"/>
  <c r="F528"/>
  <c r="F451"/>
  <c r="F381"/>
  <c r="F79"/>
  <c r="F86"/>
  <c r="F93"/>
  <c r="F100"/>
  <c r="F107"/>
  <c r="F114"/>
  <c r="F121"/>
  <c r="F128"/>
  <c r="F135"/>
  <c r="F142"/>
  <c r="F149"/>
  <c r="F156"/>
  <c r="F163"/>
  <c r="F170"/>
  <c r="F177"/>
  <c r="F184"/>
  <c r="F191"/>
  <c r="F198"/>
  <c r="F205"/>
  <c r="F212"/>
  <c r="F219"/>
  <c r="F226"/>
  <c r="F233"/>
  <c r="F240"/>
  <c r="F247"/>
  <c r="F254"/>
  <c r="F261"/>
  <c r="F268"/>
  <c r="F275"/>
  <c r="F282"/>
  <c r="F289"/>
  <c r="F296"/>
  <c r="F303"/>
  <c r="F310"/>
  <c r="F317"/>
  <c r="F324"/>
  <c r="F331"/>
  <c r="F338"/>
  <c r="F345"/>
  <c r="F352"/>
  <c r="F359"/>
  <c r="F366"/>
  <c r="F373"/>
  <c r="F380"/>
  <c r="F387"/>
  <c r="F394"/>
  <c r="F401"/>
  <c r="F408"/>
  <c r="F415"/>
  <c r="F422"/>
  <c r="F429"/>
  <c r="F436"/>
  <c r="F443"/>
  <c r="F450"/>
  <c r="F457"/>
  <c r="F464"/>
  <c r="F471"/>
  <c r="F478"/>
  <c r="F485"/>
  <c r="F492"/>
  <c r="F499"/>
  <c r="F506"/>
  <c r="F513"/>
  <c r="F520"/>
  <c r="F527"/>
  <c r="F534"/>
  <c r="F541"/>
  <c r="F548"/>
  <c r="F555"/>
  <c r="F562"/>
  <c r="F569"/>
  <c r="F576"/>
  <c r="F583"/>
  <c r="F590"/>
  <c r="F597"/>
  <c r="F604"/>
  <c r="F611"/>
  <c r="F618"/>
  <c r="F625"/>
  <c r="F77"/>
  <c r="F84"/>
  <c r="F91"/>
  <c r="F98"/>
  <c r="F105"/>
  <c r="F112"/>
  <c r="F119"/>
  <c r="F126"/>
  <c r="F133"/>
  <c r="F140"/>
  <c r="F147"/>
  <c r="F154"/>
  <c r="F161"/>
  <c r="F168"/>
  <c r="F175"/>
  <c r="F182"/>
  <c r="F189"/>
  <c r="F196"/>
  <c r="F203"/>
  <c r="F210"/>
  <c r="F217"/>
  <c r="F224"/>
  <c r="F231"/>
  <c r="F238"/>
  <c r="F245"/>
  <c r="F252"/>
  <c r="F259"/>
  <c r="F266"/>
  <c r="F273"/>
  <c r="F280"/>
  <c r="F287"/>
  <c r="F294"/>
  <c r="F301"/>
  <c r="F308"/>
  <c r="F315"/>
  <c r="F322"/>
  <c r="F329"/>
  <c r="F336"/>
  <c r="F343"/>
  <c r="F350"/>
  <c r="F357"/>
  <c r="F364"/>
  <c r="F371"/>
  <c r="F378"/>
  <c r="F385"/>
  <c r="F392"/>
  <c r="F399"/>
  <c r="F406"/>
  <c r="F413"/>
  <c r="F420"/>
  <c r="F427"/>
  <c r="F434"/>
  <c r="F441"/>
  <c r="F448"/>
  <c r="F455"/>
  <c r="F462"/>
  <c r="F469"/>
  <c r="F476"/>
  <c r="F483"/>
  <c r="F490"/>
  <c r="F497"/>
  <c r="F504"/>
  <c r="F511"/>
  <c r="F518"/>
  <c r="F525"/>
  <c r="F532"/>
  <c r="F539"/>
  <c r="F546"/>
  <c r="F553"/>
  <c r="F560"/>
  <c r="F567"/>
  <c r="F574"/>
  <c r="F581"/>
  <c r="F588"/>
  <c r="F595"/>
  <c r="F602"/>
  <c r="F609"/>
  <c r="F616"/>
  <c r="F623"/>
  <c r="F78"/>
  <c r="F85"/>
  <c r="F92"/>
  <c r="F99"/>
  <c r="F106"/>
  <c r="F113"/>
  <c r="F120"/>
  <c r="F127"/>
  <c r="F134"/>
  <c r="F141"/>
  <c r="F148"/>
  <c r="F155"/>
  <c r="F162"/>
  <c r="F169"/>
  <c r="F176"/>
  <c r="F183"/>
  <c r="F190"/>
  <c r="F197"/>
  <c r="F204"/>
  <c r="F211"/>
  <c r="F218"/>
  <c r="F225"/>
  <c r="F232"/>
  <c r="F239"/>
  <c r="F246"/>
  <c r="F253"/>
  <c r="F260"/>
  <c r="F267"/>
  <c r="F274"/>
  <c r="F281"/>
  <c r="F288"/>
  <c r="F295"/>
  <c r="F302"/>
  <c r="F309"/>
  <c r="F316"/>
  <c r="F323"/>
  <c r="F330"/>
  <c r="F337"/>
  <c r="F344"/>
  <c r="F351"/>
  <c r="F358"/>
  <c r="F365"/>
  <c r="F372"/>
  <c r="F379"/>
  <c r="F386"/>
  <c r="F393"/>
  <c r="F400"/>
  <c r="F407"/>
  <c r="F414"/>
  <c r="F421"/>
  <c r="F428"/>
  <c r="F435"/>
  <c r="F442"/>
  <c r="F449"/>
  <c r="F456"/>
  <c r="F463"/>
  <c r="F470"/>
  <c r="F477"/>
  <c r="F484"/>
  <c r="F491"/>
  <c r="F498"/>
  <c r="F505"/>
  <c r="F512"/>
  <c r="F519"/>
  <c r="F526"/>
  <c r="F533"/>
  <c r="F540"/>
  <c r="F547"/>
  <c r="F554"/>
  <c r="F561"/>
  <c r="F568"/>
  <c r="F575"/>
  <c r="F582"/>
  <c r="F589"/>
  <c r="F596"/>
  <c r="F603"/>
  <c r="F610"/>
  <c r="F617"/>
  <c r="F624"/>
  <c r="F598"/>
  <c r="F570"/>
  <c r="F542"/>
  <c r="F514"/>
  <c r="F486"/>
  <c r="F458"/>
  <c r="F430"/>
  <c r="F402"/>
  <c r="F374"/>
  <c r="F346"/>
  <c r="F318"/>
  <c r="F290"/>
  <c r="F262"/>
  <c r="F234"/>
  <c r="F206"/>
  <c r="F178"/>
  <c r="F150"/>
  <c r="F122"/>
  <c r="F94"/>
  <c r="F613"/>
  <c r="F585"/>
  <c r="F557"/>
  <c r="F529"/>
  <c r="F501"/>
  <c r="F473"/>
  <c r="F445"/>
  <c r="F417"/>
  <c r="F389"/>
  <c r="F361"/>
  <c r="F333"/>
  <c r="F305"/>
  <c r="F277"/>
  <c r="F249"/>
  <c r="F221"/>
  <c r="F193"/>
  <c r="F165"/>
  <c r="F137"/>
  <c r="F109"/>
  <c r="F81"/>
  <c r="F82"/>
  <c r="F89"/>
  <c r="F96"/>
  <c r="F103"/>
  <c r="F110"/>
  <c r="F117"/>
  <c r="F124"/>
  <c r="F131"/>
  <c r="F138"/>
  <c r="F145"/>
  <c r="F152"/>
  <c r="F159"/>
  <c r="F166"/>
  <c r="F173"/>
  <c r="F180"/>
  <c r="F187"/>
  <c r="F194"/>
  <c r="F201"/>
  <c r="F208"/>
  <c r="F215"/>
  <c r="F222"/>
  <c r="F229"/>
  <c r="F236"/>
  <c r="F243"/>
  <c r="F250"/>
  <c r="F257"/>
  <c r="F264"/>
  <c r="F271"/>
  <c r="F278"/>
  <c r="F285"/>
  <c r="F292"/>
  <c r="F299"/>
  <c r="F306"/>
  <c r="F313"/>
  <c r="F320"/>
  <c r="F327"/>
  <c r="F334"/>
  <c r="F341"/>
  <c r="F348"/>
  <c r="F355"/>
  <c r="F362"/>
  <c r="F369"/>
  <c r="F376"/>
  <c r="F383"/>
  <c r="F390"/>
  <c r="F397"/>
  <c r="F404"/>
  <c r="F411"/>
  <c r="F418"/>
  <c r="F425"/>
  <c r="F432"/>
  <c r="F439"/>
  <c r="F446"/>
  <c r="F453"/>
  <c r="F460"/>
  <c r="F467"/>
  <c r="F474"/>
  <c r="F481"/>
  <c r="F488"/>
  <c r="F495"/>
  <c r="F502"/>
  <c r="F509"/>
  <c r="F516"/>
  <c r="F523"/>
  <c r="F530"/>
  <c r="F537"/>
  <c r="F544"/>
  <c r="F551"/>
  <c r="F558"/>
  <c r="F565"/>
  <c r="F572"/>
  <c r="F579"/>
  <c r="F586"/>
  <c r="F593"/>
  <c r="F600"/>
  <c r="F607"/>
  <c r="F614"/>
  <c r="F621"/>
  <c r="F325"/>
  <c r="F297"/>
  <c r="F269"/>
  <c r="F241"/>
  <c r="F213"/>
  <c r="F185"/>
  <c r="F157"/>
  <c r="F129"/>
  <c r="F101"/>
  <c r="F620"/>
  <c r="F592"/>
  <c r="F564"/>
  <c r="F536"/>
  <c r="F508"/>
  <c r="F480"/>
  <c r="F452"/>
  <c r="F424"/>
  <c r="F396"/>
  <c r="F368"/>
  <c r="F340"/>
  <c r="F312"/>
  <c r="F284"/>
  <c r="F256"/>
  <c r="F228"/>
  <c r="F200"/>
  <c r="F172"/>
  <c r="F144"/>
  <c r="F116"/>
  <c r="F88"/>
  <c r="F332"/>
  <c r="F304"/>
  <c r="F276"/>
  <c r="F248"/>
  <c r="F220"/>
  <c r="F192"/>
  <c r="F164"/>
  <c r="F136"/>
  <c r="F108"/>
  <c r="F80"/>
  <c r="F599"/>
  <c r="F571"/>
  <c r="F543"/>
  <c r="F515"/>
  <c r="F487"/>
  <c r="F459"/>
  <c r="F431"/>
  <c r="F403"/>
  <c r="F375"/>
  <c r="F347"/>
  <c r="F319"/>
  <c r="F291"/>
  <c r="F263"/>
  <c r="F235"/>
  <c r="F207"/>
  <c r="F179"/>
  <c r="F151"/>
  <c r="F123"/>
  <c r="F95"/>
  <c r="F83"/>
  <c r="F90"/>
  <c r="F97"/>
  <c r="F104"/>
  <c r="F111"/>
  <c r="F118"/>
  <c r="F125"/>
  <c r="F132"/>
  <c r="F139"/>
  <c r="F146"/>
  <c r="F153"/>
  <c r="F160"/>
  <c r="F167"/>
  <c r="F174"/>
  <c r="F181"/>
  <c r="F188"/>
  <c r="F195"/>
  <c r="F202"/>
  <c r="F209"/>
  <c r="F216"/>
  <c r="F223"/>
  <c r="F230"/>
  <c r="F237"/>
  <c r="F244"/>
  <c r="F251"/>
  <c r="F258"/>
  <c r="F265"/>
  <c r="F272"/>
  <c r="F279"/>
  <c r="F286"/>
  <c r="F293"/>
  <c r="F300"/>
  <c r="F307"/>
  <c r="F314"/>
  <c r="F321"/>
  <c r="F328"/>
  <c r="F335"/>
  <c r="F342"/>
  <c r="F349"/>
  <c r="F356"/>
  <c r="F363"/>
  <c r="F370"/>
  <c r="F377"/>
  <c r="F384"/>
  <c r="F391"/>
  <c r="F398"/>
  <c r="F405"/>
  <c r="F412"/>
  <c r="F419"/>
  <c r="F426"/>
  <c r="F433"/>
  <c r="F440"/>
  <c r="F447"/>
  <c r="F454"/>
  <c r="F461"/>
  <c r="F468"/>
  <c r="F475"/>
  <c r="F482"/>
  <c r="F489"/>
  <c r="F496"/>
  <c r="F503"/>
  <c r="F510"/>
  <c r="F517"/>
  <c r="F524"/>
  <c r="F531"/>
  <c r="F538"/>
  <c r="F545"/>
  <c r="F552"/>
  <c r="F559"/>
  <c r="F566"/>
  <c r="F573"/>
  <c r="F580"/>
  <c r="F587"/>
  <c r="F594"/>
  <c r="F601"/>
  <c r="F608"/>
  <c r="F615"/>
  <c r="F622"/>
  <c r="F339"/>
  <c r="F311"/>
  <c r="F283"/>
  <c r="F255"/>
  <c r="F227"/>
  <c r="F199"/>
  <c r="F171"/>
  <c r="F143"/>
  <c r="F115"/>
  <c r="F606"/>
  <c r="F578"/>
  <c r="F550"/>
  <c r="F522"/>
  <c r="F494"/>
  <c r="F466"/>
  <c r="F438"/>
  <c r="F410"/>
  <c r="F382"/>
  <c r="F354"/>
  <c r="F326"/>
  <c r="F298"/>
  <c r="F270"/>
  <c r="F242"/>
  <c r="F214"/>
  <c r="F186"/>
  <c r="F158"/>
  <c r="F130"/>
  <c r="F29"/>
  <c r="F23"/>
  <c r="F14"/>
  <c r="F7"/>
  <c r="F28"/>
  <c r="F21"/>
  <c r="F35"/>
  <c r="F42"/>
  <c r="F49"/>
  <c r="F56"/>
  <c r="F63"/>
  <c r="F70"/>
  <c r="F19"/>
  <c r="F12"/>
  <c r="F5"/>
  <c r="F26"/>
  <c r="F33"/>
  <c r="F40"/>
  <c r="F47"/>
  <c r="F54"/>
  <c r="F61"/>
  <c r="F68"/>
  <c r="F75"/>
  <c r="F64"/>
  <c r="F36"/>
  <c r="F22"/>
  <c r="F65"/>
  <c r="F37"/>
  <c r="F16"/>
  <c r="F6"/>
  <c r="F27"/>
  <c r="F20"/>
  <c r="F13"/>
  <c r="F34"/>
  <c r="F41"/>
  <c r="F48"/>
  <c r="F55"/>
  <c r="F62"/>
  <c r="F69"/>
  <c r="F76"/>
  <c r="F71"/>
  <c r="F43"/>
  <c r="F15"/>
  <c r="F72"/>
  <c r="F44"/>
  <c r="F9"/>
  <c r="F18"/>
  <c r="F11"/>
  <c r="F4"/>
  <c r="F25"/>
  <c r="F32"/>
  <c r="F39"/>
  <c r="F46"/>
  <c r="F53"/>
  <c r="F60"/>
  <c r="F67"/>
  <c r="F74"/>
  <c r="F50"/>
  <c r="F8"/>
  <c r="F51"/>
  <c r="F30"/>
  <c r="F10"/>
  <c r="F24"/>
  <c r="F17"/>
  <c r="F31"/>
  <c r="F38"/>
  <c r="F45"/>
  <c r="F52"/>
  <c r="F59"/>
  <c r="F66"/>
  <c r="F73"/>
  <c r="F57"/>
  <c r="F58"/>
  <c r="F3"/>
  <c r="F2"/>
  <c r="G619"/>
  <c r="G591"/>
  <c r="G584"/>
  <c r="G549"/>
  <c r="G507"/>
  <c r="G416"/>
  <c r="G500"/>
  <c r="G353"/>
  <c r="G360"/>
  <c r="G409"/>
  <c r="G451"/>
  <c r="G493"/>
  <c r="G535"/>
  <c r="G388"/>
  <c r="G395"/>
  <c r="G444"/>
  <c r="G528"/>
  <c r="G563"/>
  <c r="G577"/>
  <c r="G423"/>
  <c r="G437"/>
  <c r="G479"/>
  <c r="G605"/>
  <c r="G556"/>
  <c r="G612"/>
  <c r="G465"/>
  <c r="G472"/>
  <c r="G521"/>
  <c r="G367"/>
  <c r="G381"/>
  <c r="G100"/>
  <c r="G128"/>
  <c r="G156"/>
  <c r="G184"/>
  <c r="G212"/>
  <c r="G240"/>
  <c r="G268"/>
  <c r="G296"/>
  <c r="G324"/>
  <c r="G352"/>
  <c r="G380"/>
  <c r="G408"/>
  <c r="G436"/>
  <c r="G464"/>
  <c r="G492"/>
  <c r="G520"/>
  <c r="G548"/>
  <c r="G576"/>
  <c r="G604"/>
  <c r="G77"/>
  <c r="G105"/>
  <c r="G133"/>
  <c r="G161"/>
  <c r="G189"/>
  <c r="G217"/>
  <c r="G245"/>
  <c r="G273"/>
  <c r="G301"/>
  <c r="G329"/>
  <c r="G357"/>
  <c r="G385"/>
  <c r="G413"/>
  <c r="G441"/>
  <c r="G469"/>
  <c r="G497"/>
  <c r="G525"/>
  <c r="G553"/>
  <c r="G581"/>
  <c r="G609"/>
  <c r="G85"/>
  <c r="G113"/>
  <c r="G141"/>
  <c r="G169"/>
  <c r="G197"/>
  <c r="G225"/>
  <c r="G253"/>
  <c r="G281"/>
  <c r="G309"/>
  <c r="G337"/>
  <c r="G365"/>
  <c r="G393"/>
  <c r="G421"/>
  <c r="G449"/>
  <c r="G477"/>
  <c r="G505"/>
  <c r="G533"/>
  <c r="G561"/>
  <c r="G589"/>
  <c r="G617"/>
  <c r="G542"/>
  <c r="G430"/>
  <c r="G318"/>
  <c r="G206"/>
  <c r="G94"/>
  <c r="G529"/>
  <c r="G417"/>
  <c r="G305"/>
  <c r="G193"/>
  <c r="G81"/>
  <c r="G103"/>
  <c r="G131"/>
  <c r="G159"/>
  <c r="G187"/>
  <c r="G215"/>
  <c r="G243"/>
  <c r="G271"/>
  <c r="G299"/>
  <c r="G327"/>
  <c r="G355"/>
  <c r="G383"/>
  <c r="G411"/>
  <c r="G439"/>
  <c r="G467"/>
  <c r="G495"/>
  <c r="G523"/>
  <c r="G551"/>
  <c r="G579"/>
  <c r="G607"/>
  <c r="G297"/>
  <c r="G185"/>
  <c r="G620"/>
  <c r="G508"/>
  <c r="G396"/>
  <c r="G284"/>
  <c r="G172"/>
  <c r="G332"/>
  <c r="G220"/>
  <c r="G108"/>
  <c r="G543"/>
  <c r="G431"/>
  <c r="G319"/>
  <c r="G207"/>
  <c r="G95"/>
  <c r="G104"/>
  <c r="G132"/>
  <c r="G160"/>
  <c r="G188"/>
  <c r="G216"/>
  <c r="G244"/>
  <c r="G272"/>
  <c r="G300"/>
  <c r="G328"/>
  <c r="G356"/>
  <c r="G384"/>
  <c r="G412"/>
  <c r="G440"/>
  <c r="G468"/>
  <c r="G496"/>
  <c r="G524"/>
  <c r="G552"/>
  <c r="G580"/>
  <c r="G608"/>
  <c r="G311"/>
  <c r="G199"/>
  <c r="G606"/>
  <c r="G494"/>
  <c r="G382"/>
  <c r="G270"/>
  <c r="G158"/>
  <c r="G93"/>
  <c r="G121"/>
  <c r="G149"/>
  <c r="G177"/>
  <c r="G205"/>
  <c r="G233"/>
  <c r="G261"/>
  <c r="G289"/>
  <c r="G317"/>
  <c r="G345"/>
  <c r="G373"/>
  <c r="G401"/>
  <c r="G429"/>
  <c r="G457"/>
  <c r="G485"/>
  <c r="G513"/>
  <c r="G541"/>
  <c r="G569"/>
  <c r="G597"/>
  <c r="G625"/>
  <c r="G98"/>
  <c r="G126"/>
  <c r="G154"/>
  <c r="G182"/>
  <c r="G210"/>
  <c r="G238"/>
  <c r="G266"/>
  <c r="G294"/>
  <c r="G322"/>
  <c r="G350"/>
  <c r="G378"/>
  <c r="G406"/>
  <c r="G434"/>
  <c r="G462"/>
  <c r="G490"/>
  <c r="G518"/>
  <c r="G546"/>
  <c r="G574"/>
  <c r="G602"/>
  <c r="G78"/>
  <c r="G106"/>
  <c r="G134"/>
  <c r="G162"/>
  <c r="G190"/>
  <c r="G218"/>
  <c r="G246"/>
  <c r="G274"/>
  <c r="G302"/>
  <c r="G330"/>
  <c r="G358"/>
  <c r="G386"/>
  <c r="G414"/>
  <c r="G442"/>
  <c r="G470"/>
  <c r="G498"/>
  <c r="G526"/>
  <c r="G554"/>
  <c r="G582"/>
  <c r="G610"/>
  <c r="G570"/>
  <c r="G458"/>
  <c r="G346"/>
  <c r="G234"/>
  <c r="G122"/>
  <c r="G557"/>
  <c r="G445"/>
  <c r="G333"/>
  <c r="G221"/>
  <c r="G109"/>
  <c r="G96"/>
  <c r="G124"/>
  <c r="G152"/>
  <c r="G180"/>
  <c r="G208"/>
  <c r="G236"/>
  <c r="G264"/>
  <c r="G292"/>
  <c r="G320"/>
  <c r="G348"/>
  <c r="G376"/>
  <c r="G404"/>
  <c r="G432"/>
  <c r="G460"/>
  <c r="G488"/>
  <c r="G516"/>
  <c r="G544"/>
  <c r="G572"/>
  <c r="G600"/>
  <c r="G325"/>
  <c r="G213"/>
  <c r="G101"/>
  <c r="G536"/>
  <c r="G424"/>
  <c r="G312"/>
  <c r="G200"/>
  <c r="G88"/>
  <c r="G248"/>
  <c r="G136"/>
  <c r="G571"/>
  <c r="G459"/>
  <c r="G347"/>
  <c r="G235"/>
  <c r="G123"/>
  <c r="G97"/>
  <c r="G125"/>
  <c r="G153"/>
  <c r="G181"/>
  <c r="G209"/>
  <c r="G237"/>
  <c r="G265"/>
  <c r="G293"/>
  <c r="G321"/>
  <c r="G349"/>
  <c r="G377"/>
  <c r="G405"/>
  <c r="G433"/>
  <c r="G461"/>
  <c r="G489"/>
  <c r="G517"/>
  <c r="G545"/>
  <c r="G573"/>
  <c r="G601"/>
  <c r="G339"/>
  <c r="G227"/>
  <c r="G115"/>
  <c r="G522"/>
  <c r="G410"/>
  <c r="G298"/>
  <c r="G186"/>
  <c r="G86"/>
  <c r="G114"/>
  <c r="G142"/>
  <c r="G170"/>
  <c r="G198"/>
  <c r="G226"/>
  <c r="G254"/>
  <c r="G282"/>
  <c r="G310"/>
  <c r="G338"/>
  <c r="G366"/>
  <c r="G394"/>
  <c r="G422"/>
  <c r="G450"/>
  <c r="G478"/>
  <c r="G506"/>
  <c r="G534"/>
  <c r="G562"/>
  <c r="G590"/>
  <c r="G618"/>
  <c r="G91"/>
  <c r="G119"/>
  <c r="G147"/>
  <c r="G175"/>
  <c r="G203"/>
  <c r="G231"/>
  <c r="G259"/>
  <c r="G287"/>
  <c r="G315"/>
  <c r="G343"/>
  <c r="G371"/>
  <c r="G399"/>
  <c r="G427"/>
  <c r="G455"/>
  <c r="G483"/>
  <c r="G511"/>
  <c r="G539"/>
  <c r="G567"/>
  <c r="G595"/>
  <c r="G623"/>
  <c r="G99"/>
  <c r="G127"/>
  <c r="G155"/>
  <c r="G183"/>
  <c r="G211"/>
  <c r="G239"/>
  <c r="G267"/>
  <c r="G295"/>
  <c r="G323"/>
  <c r="G351"/>
  <c r="G379"/>
  <c r="G407"/>
  <c r="G435"/>
  <c r="G463"/>
  <c r="G491"/>
  <c r="G519"/>
  <c r="G547"/>
  <c r="G575"/>
  <c r="G603"/>
  <c r="G598"/>
  <c r="G486"/>
  <c r="G374"/>
  <c r="G262"/>
  <c r="G150"/>
  <c r="G585"/>
  <c r="G473"/>
  <c r="G361"/>
  <c r="G249"/>
  <c r="G137"/>
  <c r="G89"/>
  <c r="G117"/>
  <c r="G145"/>
  <c r="G173"/>
  <c r="G201"/>
  <c r="G229"/>
  <c r="G257"/>
  <c r="G285"/>
  <c r="G313"/>
  <c r="G341"/>
  <c r="G369"/>
  <c r="G397"/>
  <c r="G425"/>
  <c r="G453"/>
  <c r="G481"/>
  <c r="G509"/>
  <c r="G537"/>
  <c r="G565"/>
  <c r="G593"/>
  <c r="G621"/>
  <c r="G241"/>
  <c r="G129"/>
  <c r="G564"/>
  <c r="G452"/>
  <c r="G340"/>
  <c r="G228"/>
  <c r="G116"/>
  <c r="G276"/>
  <c r="G164"/>
  <c r="G599"/>
  <c r="G487"/>
  <c r="G375"/>
  <c r="G263"/>
  <c r="G151"/>
  <c r="G90"/>
  <c r="G118"/>
  <c r="G146"/>
  <c r="G174"/>
  <c r="G202"/>
  <c r="G230"/>
  <c r="G258"/>
  <c r="G286"/>
  <c r="G314"/>
  <c r="G342"/>
  <c r="G370"/>
  <c r="G398"/>
  <c r="G426"/>
  <c r="G454"/>
  <c r="G482"/>
  <c r="G510"/>
  <c r="G538"/>
  <c r="G566"/>
  <c r="G594"/>
  <c r="G622"/>
  <c r="G255"/>
  <c r="G143"/>
  <c r="G550"/>
  <c r="G438"/>
  <c r="G326"/>
  <c r="G214"/>
  <c r="G79"/>
  <c r="G107"/>
  <c r="G135"/>
  <c r="G163"/>
  <c r="G191"/>
  <c r="G219"/>
  <c r="G247"/>
  <c r="G275"/>
  <c r="G303"/>
  <c r="G331"/>
  <c r="G359"/>
  <c r="G387"/>
  <c r="G415"/>
  <c r="G443"/>
  <c r="G471"/>
  <c r="G499"/>
  <c r="G527"/>
  <c r="G555"/>
  <c r="G583"/>
  <c r="G611"/>
  <c r="G84"/>
  <c r="G112"/>
  <c r="G140"/>
  <c r="G168"/>
  <c r="G196"/>
  <c r="G224"/>
  <c r="G252"/>
  <c r="G280"/>
  <c r="G308"/>
  <c r="G336"/>
  <c r="G364"/>
  <c r="G392"/>
  <c r="G420"/>
  <c r="G448"/>
  <c r="G476"/>
  <c r="G504"/>
  <c r="G532"/>
  <c r="G560"/>
  <c r="G588"/>
  <c r="G616"/>
  <c r="G92"/>
  <c r="G120"/>
  <c r="G148"/>
  <c r="G176"/>
  <c r="G204"/>
  <c r="G232"/>
  <c r="G260"/>
  <c r="G288"/>
  <c r="G316"/>
  <c r="G344"/>
  <c r="G372"/>
  <c r="G400"/>
  <c r="G428"/>
  <c r="G456"/>
  <c r="G484"/>
  <c r="G512"/>
  <c r="G540"/>
  <c r="G568"/>
  <c r="G596"/>
  <c r="G624"/>
  <c r="G514"/>
  <c r="G402"/>
  <c r="G290"/>
  <c r="G178"/>
  <c r="G613"/>
  <c r="G501"/>
  <c r="G389"/>
  <c r="G277"/>
  <c r="G165"/>
  <c r="G82"/>
  <c r="G110"/>
  <c r="G138"/>
  <c r="G166"/>
  <c r="G194"/>
  <c r="G222"/>
  <c r="G250"/>
  <c r="G278"/>
  <c r="G306"/>
  <c r="G334"/>
  <c r="G362"/>
  <c r="G390"/>
  <c r="G418"/>
  <c r="G446"/>
  <c r="G474"/>
  <c r="G502"/>
  <c r="G530"/>
  <c r="G558"/>
  <c r="G586"/>
  <c r="G614"/>
  <c r="G269"/>
  <c r="G157"/>
  <c r="G592"/>
  <c r="G480"/>
  <c r="G368"/>
  <c r="G256"/>
  <c r="G144"/>
  <c r="G304"/>
  <c r="G192"/>
  <c r="G80"/>
  <c r="G515"/>
  <c r="G403"/>
  <c r="G291"/>
  <c r="G179"/>
  <c r="G83"/>
  <c r="G111"/>
  <c r="G139"/>
  <c r="G167"/>
  <c r="G195"/>
  <c r="G223"/>
  <c r="G251"/>
  <c r="G279"/>
  <c r="G307"/>
  <c r="G335"/>
  <c r="G363"/>
  <c r="G391"/>
  <c r="G419"/>
  <c r="G447"/>
  <c r="G475"/>
  <c r="G503"/>
  <c r="G531"/>
  <c r="G559"/>
  <c r="G587"/>
  <c r="G615"/>
  <c r="G283"/>
  <c r="G171"/>
  <c r="G578"/>
  <c r="G466"/>
  <c r="G354"/>
  <c r="G242"/>
  <c r="G130"/>
  <c r="G42"/>
  <c r="G37"/>
  <c r="G39"/>
  <c r="G35"/>
  <c r="G65"/>
  <c r="G60"/>
  <c r="G40"/>
  <c r="G43"/>
  <c r="G66"/>
  <c r="G36"/>
  <c r="G46"/>
  <c r="G59"/>
  <c r="G64"/>
  <c r="G72"/>
  <c r="G52"/>
  <c r="G75"/>
  <c r="G32"/>
  <c r="G56"/>
  <c r="G62"/>
  <c r="G38"/>
  <c r="G61"/>
  <c r="G44"/>
  <c r="G31"/>
  <c r="Q7"/>
  <c r="G54"/>
  <c r="G76"/>
  <c r="G51"/>
  <c r="G47"/>
  <c r="G69"/>
  <c r="G73"/>
  <c r="G34"/>
  <c r="G50"/>
  <c r="G33"/>
  <c r="G71"/>
  <c r="G30"/>
  <c r="G57"/>
  <c r="G70"/>
  <c r="G48"/>
  <c r="G67"/>
  <c r="G63"/>
  <c r="G41"/>
  <c r="G45"/>
  <c r="G68"/>
  <c r="G53"/>
  <c r="G49"/>
  <c r="G55"/>
  <c r="G74"/>
  <c r="G58"/>
</calcChain>
</file>

<file path=xl/sharedStrings.xml><?xml version="1.0" encoding="utf-8"?>
<sst xmlns="http://schemas.openxmlformats.org/spreadsheetml/2006/main" count="147" uniqueCount="55">
  <si>
    <t>Date</t>
  </si>
  <si>
    <t>Day</t>
  </si>
  <si>
    <t>Offered</t>
  </si>
  <si>
    <t>Median</t>
  </si>
  <si>
    <t>Standard Normal</t>
  </si>
  <si>
    <t>Box-Plot</t>
  </si>
  <si>
    <t>BOX-PLOT</t>
  </si>
  <si>
    <t>Sat</t>
  </si>
  <si>
    <t>Sun</t>
  </si>
  <si>
    <t>Mon</t>
  </si>
  <si>
    <t>Tue</t>
  </si>
  <si>
    <t>Wed</t>
  </si>
  <si>
    <t>Thu</t>
  </si>
  <si>
    <t>Fri</t>
  </si>
  <si>
    <t>DAY/Metrics</t>
  </si>
  <si>
    <t>Minimum</t>
  </si>
  <si>
    <t>1-Quartile</t>
  </si>
  <si>
    <t>3-Quartile</t>
  </si>
  <si>
    <t>Maximum</t>
  </si>
  <si>
    <t>IQR</t>
  </si>
  <si>
    <t>Lower Limit</t>
  </si>
  <si>
    <t>Upper Limit</t>
  </si>
  <si>
    <t>MEAN</t>
  </si>
  <si>
    <t>Standard Deviation</t>
  </si>
  <si>
    <t>Sigma LIMIT</t>
  </si>
  <si>
    <t>Adj-Offered</t>
  </si>
  <si>
    <t>No of Outliers</t>
  </si>
  <si>
    <t>Select Method</t>
  </si>
  <si>
    <t>Year</t>
  </si>
  <si>
    <t>Holiday</t>
  </si>
  <si>
    <t>When</t>
  </si>
  <si>
    <t>New Year's Day</t>
  </si>
  <si>
    <t>January 1</t>
  </si>
  <si>
    <t>Martin Luther King Jr. Day</t>
  </si>
  <si>
    <t>The 3rd Monday in January</t>
  </si>
  <si>
    <t>President's Day</t>
  </si>
  <si>
    <t>The 3rd Monday in February</t>
  </si>
  <si>
    <t>Memorial Day</t>
  </si>
  <si>
    <t>The last Monday in May</t>
  </si>
  <si>
    <t>Independence Day</t>
  </si>
  <si>
    <t>July 4</t>
  </si>
  <si>
    <t>Labor Day</t>
  </si>
  <si>
    <t>The 1st Monday in September</t>
  </si>
  <si>
    <t>Columbus Day</t>
  </si>
  <si>
    <t>The 2nd Monday in October</t>
  </si>
  <si>
    <t>Veteran's Day</t>
  </si>
  <si>
    <t>November 11</t>
  </si>
  <si>
    <t>Thanksgiving Day</t>
  </si>
  <si>
    <t>The 4th Thursday in November</t>
  </si>
  <si>
    <t>Christmas Day</t>
  </si>
  <si>
    <t>December 25</t>
  </si>
  <si>
    <t>Previous Day</t>
  </si>
  <si>
    <t>Next Day</t>
  </si>
  <si>
    <t>Holidays</t>
  </si>
  <si>
    <t>Impact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</si>
</sst>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theme="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/>
      <right/>
      <top style="medium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1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1" fontId="0" fillId="0" borderId="9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4" borderId="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" fillId="2" borderId="11" xfId="0" applyFont="1" applyFill="1" applyBorder="1"/>
    <xf numFmtId="0" fontId="1" fillId="8" borderId="14" xfId="0" applyFont="1" applyFill="1" applyBorder="1"/>
    <xf numFmtId="0" fontId="1" fillId="7" borderId="5" xfId="0" applyFont="1" applyFill="1" applyBorder="1" applyAlignment="1">
      <alignment wrapText="1"/>
    </xf>
    <xf numFmtId="0" fontId="1" fillId="7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quotePrefix="1" applyNumberFormat="1" applyBorder="1"/>
    <xf numFmtId="15" fontId="0" fillId="0" borderId="1" xfId="0" applyNumberFormat="1" applyFill="1" applyBorder="1" applyAlignment="1">
      <alignment horizontal="left"/>
    </xf>
    <xf numFmtId="0" fontId="0" fillId="0" borderId="1" xfId="0" quotePrefix="1" applyBorder="1"/>
    <xf numFmtId="1" fontId="0" fillId="0" borderId="7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5" fontId="0" fillId="0" borderId="0" xfId="0" applyNumberFormat="1"/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5" fontId="0" fillId="0" borderId="1" xfId="0" applyNumberForma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1333"/>
  <sheetViews>
    <sheetView showGridLines="0" tabSelected="1" zoomScale="85" zoomScaleNormal="85" workbookViewId="0"/>
  </sheetViews>
  <sheetFormatPr defaultRowHeight="15" outlineLevelCol="1"/>
  <cols>
    <col min="1" max="1" width="10.28515625" bestFit="1" customWidth="1"/>
    <col min="3" max="3" width="9.7109375" customWidth="1"/>
    <col min="4" max="4" width="9.140625" customWidth="1"/>
    <col min="5" max="5" width="16.140625" style="16" hidden="1" customWidth="1"/>
    <col min="6" max="6" width="8.5703125" style="16" hidden="1" customWidth="1"/>
    <col min="7" max="7" width="10.7109375" style="16" customWidth="1"/>
    <col min="8" max="8" width="24.5703125" style="16" hidden="1" customWidth="1"/>
    <col min="9" max="9" width="43.5703125" style="16" hidden="1" customWidth="1"/>
    <col min="10" max="10" width="39.5703125" style="16" hidden="1" customWidth="1"/>
    <col min="11" max="11" width="43.5703125" style="46" bestFit="1" customWidth="1"/>
    <col min="12" max="12" width="10.7109375" style="49" customWidth="1"/>
    <col min="13" max="14" width="10.7109375" style="16" customWidth="1"/>
    <col min="15" max="15" width="10.5703125" style="16" customWidth="1"/>
    <col min="16" max="16" width="18.42578125" customWidth="1"/>
    <col min="17" max="17" width="16.7109375" customWidth="1"/>
    <col min="20" max="20" width="19.140625" customWidth="1" outlineLevel="1"/>
    <col min="21" max="28" width="9.140625" customWidth="1" outlineLevel="1"/>
    <col min="35" max="35" width="24.5703125" hidden="1" customWidth="1" outlineLevel="1"/>
    <col min="36" max="36" width="29.42578125" hidden="1" customWidth="1" outlineLevel="1"/>
    <col min="37" max="37" width="10.28515625" hidden="1" customWidth="1" outlineLevel="1"/>
    <col min="38" max="38" width="9.140625" collapsed="1"/>
    <col min="39" max="39" width="24.5703125" hidden="1" customWidth="1" outlineLevel="1"/>
    <col min="40" max="40" width="29.42578125" hidden="1" customWidth="1" outlineLevel="1"/>
    <col min="41" max="41" width="10.28515625" hidden="1" customWidth="1" outlineLevel="1"/>
    <col min="42" max="42" width="9.140625" collapsed="1"/>
  </cols>
  <sheetData>
    <row r="1" spans="1:4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29</v>
      </c>
      <c r="I1" s="1" t="s">
        <v>51</v>
      </c>
      <c r="J1" s="1" t="s">
        <v>52</v>
      </c>
      <c r="K1" s="1" t="s">
        <v>53</v>
      </c>
      <c r="L1" s="48" t="s">
        <v>54</v>
      </c>
      <c r="M1" s="43"/>
      <c r="N1" s="43"/>
      <c r="O1" s="43"/>
    </row>
    <row r="2" spans="1:41" ht="15.75" thickBot="1">
      <c r="A2" s="2">
        <v>42006</v>
      </c>
      <c r="B2" s="3" t="str">
        <f>TEXT(A2,"DDD")</f>
        <v>Fri</v>
      </c>
      <c r="C2" s="4">
        <v>154</v>
      </c>
      <c r="D2" s="4"/>
      <c r="E2" s="4" t="str">
        <f t="shared" ref="E2:E30" ca="1" si="0">IFERROR(IF(OR(STANDARDIZE(C2,(HLOOKUP(B2,$T$17:$AB$19,2,0)),(HLOOKUP(B2,$T$17:$AB$19,3,0)))&lt;-$Q$9,STANDARDIZE(C2,(HLOOKUP(B2,$T$17:$AB$19,2,0)),(HLOOKUP(B2,$T$17:$AB$19,3,0)))&gt;$Q$9),"Outlier","No"),"")</f>
        <v>No</v>
      </c>
      <c r="F2" s="4" t="str">
        <f ca="1">IF(OR((C2&lt;(HLOOKUP(B2,$T$3:$AB$11,8,0))),(C2&gt;HLOOKUP(B2,$T$3:$AB$11,9,0))),"Outlier","No")</f>
        <v>No</v>
      </c>
      <c r="G2" s="4">
        <f>C2</f>
        <v>154</v>
      </c>
      <c r="H2" s="4" t="str">
        <f>IFERROR(INDEX($AM$5:$AO$45,MATCH(A2,$AO$5:$AO$45,0),1),"")</f>
        <v/>
      </c>
      <c r="I2" s="4"/>
      <c r="J2" s="4"/>
      <c r="K2" s="4"/>
      <c r="L2" s="40"/>
      <c r="M2" s="43"/>
      <c r="N2" s="43"/>
      <c r="O2" s="43"/>
      <c r="Q2" s="15"/>
      <c r="T2" s="55" t="s">
        <v>6</v>
      </c>
      <c r="U2" s="56"/>
      <c r="V2" s="56"/>
      <c r="W2" s="56"/>
      <c r="X2" s="56"/>
      <c r="Y2" s="56"/>
      <c r="Z2" s="56"/>
      <c r="AA2" s="57"/>
    </row>
    <row r="3" spans="1:41" ht="15.75" thickBot="1">
      <c r="A3" s="2">
        <v>42007</v>
      </c>
      <c r="B3" s="3" t="str">
        <f t="shared" ref="B3:B66" si="1">TEXT(A3,"DDD")</f>
        <v>Sat</v>
      </c>
      <c r="C3" s="4">
        <v>0</v>
      </c>
      <c r="D3" s="4"/>
      <c r="E3" s="4" t="str">
        <f t="shared" ca="1" si="0"/>
        <v/>
      </c>
      <c r="F3" s="4" t="str">
        <f t="shared" ref="F3:F30" ca="1" si="2">IF(OR((C3&lt;(HLOOKUP(B3,$T$3:$AB$11,8,0))),(C3&gt;HLOOKUP(B3,$T$3:$AB$11,9,0))),"Outlier","No")</f>
        <v>No</v>
      </c>
      <c r="G3" s="4">
        <f t="shared" ref="G3:G29" si="3">C3</f>
        <v>0</v>
      </c>
      <c r="H3" s="4" t="str">
        <f t="shared" ref="H3:H30" si="4">IFERROR(INDEX($AM$5:$AO$45,MATCH(A3,$AO$5:$AO$45,0),1),"")</f>
        <v/>
      </c>
      <c r="I3" s="4" t="str">
        <f>IF(H4="","",CONCATENATE("Previous Day of the-",H4))</f>
        <v/>
      </c>
      <c r="J3" s="4" t="str">
        <f>IF(H2="","",CONCATENATE("Next Day of the-",H2))</f>
        <v/>
      </c>
      <c r="K3" s="4" t="str">
        <f>IF(AND(H3="",J3=""),I3,IF(AND(H3="",I3=""),J3,H3))</f>
        <v/>
      </c>
      <c r="L3" s="40"/>
      <c r="M3" s="43"/>
      <c r="N3" s="41"/>
      <c r="O3" s="17"/>
      <c r="P3" s="23" t="s">
        <v>27</v>
      </c>
      <c r="Q3" s="18" t="s">
        <v>5</v>
      </c>
      <c r="T3" s="27" t="s">
        <v>14</v>
      </c>
      <c r="U3" s="6" t="s">
        <v>8</v>
      </c>
      <c r="V3" s="6" t="s">
        <v>9</v>
      </c>
      <c r="W3" s="6" t="s">
        <v>10</v>
      </c>
      <c r="X3" s="6" t="s">
        <v>11</v>
      </c>
      <c r="Y3" s="6" t="s">
        <v>12</v>
      </c>
      <c r="Z3" s="6" t="s">
        <v>13</v>
      </c>
      <c r="AA3" s="28" t="s">
        <v>7</v>
      </c>
      <c r="AI3" s="29" t="s">
        <v>28</v>
      </c>
      <c r="AJ3" s="30" t="s">
        <v>28</v>
      </c>
      <c r="AK3" s="31">
        <v>2015</v>
      </c>
    </row>
    <row r="4" spans="1:41" ht="15.75" thickBot="1">
      <c r="A4" s="2">
        <v>42008</v>
      </c>
      <c r="B4" s="3" t="str">
        <f t="shared" si="1"/>
        <v>Sun</v>
      </c>
      <c r="C4" s="4">
        <v>0</v>
      </c>
      <c r="D4" s="4"/>
      <c r="E4" s="4" t="str">
        <f t="shared" ca="1" si="0"/>
        <v/>
      </c>
      <c r="F4" s="4" t="str">
        <f t="shared" ca="1" si="2"/>
        <v>No</v>
      </c>
      <c r="G4" s="4">
        <f t="shared" si="3"/>
        <v>0</v>
      </c>
      <c r="H4" s="4" t="str">
        <f t="shared" si="4"/>
        <v/>
      </c>
      <c r="I4" s="4" t="str">
        <f t="shared" ref="I4:I30" si="5">IF(H5="","",CONCATENATE("Previous Day of the-",H5))</f>
        <v/>
      </c>
      <c r="J4" s="4" t="str">
        <f t="shared" ref="J4:J30" si="6">IF(H3="","",CONCATENATE("Next Day of the-",H3))</f>
        <v/>
      </c>
      <c r="K4" s="4" t="str">
        <f t="shared" ref="K4:K30" si="7">IF(AND(H4="",J4=""),I4,IF(AND(H4="",I4=""),J4,H4))</f>
        <v/>
      </c>
      <c r="L4" s="40"/>
      <c r="M4" s="43"/>
      <c r="N4" s="41"/>
      <c r="O4" s="17"/>
      <c r="S4" s="5">
        <v>0</v>
      </c>
      <c r="T4" s="7" t="s">
        <v>15</v>
      </c>
      <c r="U4" s="8">
        <f t="array" aca="1" ref="U4" ca="1">IFERROR(QUARTILE(IF(INDIRECT(ADDRESS(2,2,,,"Sheet1")&amp;":"&amp;ADDRESS(COUNTA($B:$B),2))=U$3,INDIRECT(ADDRESS(2,3,,,"Sheet1")&amp;":"&amp;ADDRESS(COUNTA($C:$C),3))),$S4),"")</f>
        <v>0</v>
      </c>
      <c r="V4" s="8">
        <f t="array" aca="1" ref="V4" ca="1">IFERROR(QUARTILE(IF(INDIRECT(ADDRESS(2,2,,,"Sheet1")&amp;":"&amp;ADDRESS(COUNTA($B:$B),2))=V$3,INDIRECT(ADDRESS(2,3,,,"Sheet1")&amp;":"&amp;ADDRESS(COUNTA($C:$C),3))),$S4),"")</f>
        <v>0</v>
      </c>
      <c r="W4" s="8">
        <f t="array" aca="1" ref="W4" ca="1">IFERROR(QUARTILE(IF(INDIRECT(ADDRESS(2,2,,,"Sheet1")&amp;":"&amp;ADDRESS(COUNTA($B:$B),2))=W$3,INDIRECT(ADDRESS(2,3,,,"Sheet1")&amp;":"&amp;ADDRESS(COUNTA($C:$C),3))),$S4),"")</f>
        <v>0</v>
      </c>
      <c r="X4" s="8">
        <f t="array" aca="1" ref="X4" ca="1">IFERROR(QUARTILE(IF(INDIRECT(ADDRESS(2,2,,,"Sheet1")&amp;":"&amp;ADDRESS(COUNTA($B:$B),2))=X$3,INDIRECT(ADDRESS(2,3,,,"Sheet1")&amp;":"&amp;ADDRESS(COUNTA($C:$C),3))),$S4),"")</f>
        <v>67</v>
      </c>
      <c r="Y4" s="8">
        <f t="array" aca="1" ref="Y4" ca="1">IFERROR(QUARTILE(IF(INDIRECT(ADDRESS(2,2,,,"Sheet1")&amp;":"&amp;ADDRESS(COUNTA($B:$B),2))=Y$3,INDIRECT(ADDRESS(2,3,,,"Sheet1")&amp;":"&amp;ADDRESS(COUNTA($C:$C),3))),$S4),"")</f>
        <v>63</v>
      </c>
      <c r="Z4" s="8">
        <f t="array" aca="1" ref="Z4" ca="1">IFERROR(QUARTILE(IF(INDIRECT(ADDRESS(2,2,,,"Sheet1")&amp;":"&amp;ADDRESS(COUNTA($B:$B),2))=Z$3,INDIRECT(ADDRESS(2,3,,,"Sheet1")&amp;":"&amp;ADDRESS(COUNTA($C:$C),3))),$S4),"")</f>
        <v>0</v>
      </c>
      <c r="AA4" s="37">
        <f t="array" aca="1" ref="AA4" ca="1">IFERROR(QUARTILE(IF(INDIRECT(ADDRESS(2,2,,,"Sheet1")&amp;":"&amp;ADDRESS(COUNTA($B:$B),2))=AA$3,INDIRECT(ADDRESS(2,3,,,"Sheet1")&amp;":"&amp;ADDRESS(COUNTA($C:$C),3))),$S4),"")</f>
        <v>0</v>
      </c>
    </row>
    <row r="5" spans="1:41">
      <c r="A5" s="2">
        <v>42009</v>
      </c>
      <c r="B5" s="3" t="str">
        <f t="shared" si="1"/>
        <v>Mon</v>
      </c>
      <c r="C5" s="4">
        <v>237</v>
      </c>
      <c r="D5" s="4"/>
      <c r="E5" s="4" t="str">
        <f t="shared" ca="1" si="0"/>
        <v>No</v>
      </c>
      <c r="F5" s="4" t="str">
        <f t="shared" ca="1" si="2"/>
        <v>No</v>
      </c>
      <c r="G5" s="4">
        <f t="shared" si="3"/>
        <v>237</v>
      </c>
      <c r="H5" s="4" t="str">
        <f t="shared" si="4"/>
        <v/>
      </c>
      <c r="I5" s="4" t="str">
        <f t="shared" si="5"/>
        <v/>
      </c>
      <c r="J5" s="4" t="str">
        <f t="shared" si="6"/>
        <v/>
      </c>
      <c r="K5" s="4" t="str">
        <f t="shared" si="7"/>
        <v/>
      </c>
      <c r="L5" s="40"/>
      <c r="M5" s="43"/>
      <c r="N5" s="41"/>
      <c r="O5" s="17"/>
      <c r="P5" s="50" t="s">
        <v>26</v>
      </c>
      <c r="Q5" s="51"/>
      <c r="S5" s="5">
        <v>1</v>
      </c>
      <c r="T5" s="7" t="s">
        <v>16</v>
      </c>
      <c r="U5" s="8">
        <f t="array" aca="1" ref="U5" ca="1">IFERROR(QUARTILE(IF(INDIRECT(ADDRESS(2,2,,,"Sheet1")&amp;":"&amp;ADDRESS(COUNTA($B:$B),2))=U$3,INDIRECT(ADDRESS(2,3,,,"Sheet1")&amp;":"&amp;ADDRESS(COUNTA($C:$C),3))),$S5),"")</f>
        <v>0</v>
      </c>
      <c r="V5" s="8">
        <f t="array" aca="1" ref="V5" ca="1">IFERROR(QUARTILE(IF(INDIRECT(ADDRESS(2,2,,,"Sheet1")&amp;":"&amp;ADDRESS(COUNTA($B:$B),2))=V$3,INDIRECT(ADDRESS(2,3,,,"Sheet1")&amp;":"&amp;ADDRESS(COUNTA($C:$C),3))),$S5),"")</f>
        <v>127</v>
      </c>
      <c r="W5" s="8">
        <f t="array" aca="1" ref="W5" ca="1">IFERROR(QUARTILE(IF(INDIRECT(ADDRESS(2,2,,,"Sheet1")&amp;":"&amp;ADDRESS(COUNTA($B:$B),2))=W$3,INDIRECT(ADDRESS(2,3,,,"Sheet1")&amp;":"&amp;ADDRESS(COUNTA($C:$C),3))),$S5),"")</f>
        <v>130</v>
      </c>
      <c r="X5" s="8">
        <f t="array" aca="1" ref="X5" ca="1">IFERROR(QUARTILE(IF(INDIRECT(ADDRESS(2,2,,,"Sheet1")&amp;":"&amp;ADDRESS(COUNTA($B:$B),2))=X$3,INDIRECT(ADDRESS(2,3,,,"Sheet1")&amp;":"&amp;ADDRESS(COUNTA($C:$C),3))),$S5),"")</f>
        <v>135</v>
      </c>
      <c r="Y5" s="8">
        <f t="array" aca="1" ref="Y5" ca="1">IFERROR(QUARTILE(IF(INDIRECT(ADDRESS(2,2,,,"Sheet1")&amp;":"&amp;ADDRESS(COUNTA($B:$B),2))=Y$3,INDIRECT(ADDRESS(2,3,,,"Sheet1")&amp;":"&amp;ADDRESS(COUNTA($C:$C),3))),$S5),"")</f>
        <v>124</v>
      </c>
      <c r="Z5" s="8">
        <f t="array" aca="1" ref="Z5" ca="1">IFERROR(QUARTILE(IF(INDIRECT(ADDRESS(2,2,,,"Sheet1")&amp;":"&amp;ADDRESS(COUNTA($B:$B),2))=Z$3,INDIRECT(ADDRESS(2,3,,,"Sheet1")&amp;":"&amp;ADDRESS(COUNTA($C:$C),3))),$S5),"")</f>
        <v>111.75</v>
      </c>
      <c r="AA5" s="37">
        <f t="array" aca="1" ref="AA5" ca="1">IFERROR(QUARTILE(IF(INDIRECT(ADDRESS(2,2,,,"Sheet1")&amp;":"&amp;ADDRESS(COUNTA($B:$B),2))=AA$3,INDIRECT(ADDRESS(2,3,,,"Sheet1")&amp;":"&amp;ADDRESS(COUNTA($C:$C),3))),$S5),"")</f>
        <v>0</v>
      </c>
      <c r="AI5" s="32" t="s">
        <v>29</v>
      </c>
      <c r="AJ5" s="32" t="s">
        <v>30</v>
      </c>
      <c r="AK5" s="32" t="s">
        <v>0</v>
      </c>
      <c r="AM5" s="32" t="s">
        <v>29</v>
      </c>
      <c r="AN5" s="32" t="s">
        <v>30</v>
      </c>
      <c r="AO5" s="32" t="s">
        <v>0</v>
      </c>
    </row>
    <row r="6" spans="1:41">
      <c r="A6" s="2">
        <v>42010</v>
      </c>
      <c r="B6" s="3" t="str">
        <f t="shared" si="1"/>
        <v>Tue</v>
      </c>
      <c r="C6" s="4">
        <v>176</v>
      </c>
      <c r="D6" s="4"/>
      <c r="E6" s="4" t="str">
        <f t="shared" ca="1" si="0"/>
        <v>No</v>
      </c>
      <c r="F6" s="4" t="str">
        <f t="shared" ca="1" si="2"/>
        <v>No</v>
      </c>
      <c r="G6" s="4">
        <f t="shared" si="3"/>
        <v>176</v>
      </c>
      <c r="H6" s="4" t="str">
        <f t="shared" si="4"/>
        <v/>
      </c>
      <c r="I6" s="4" t="str">
        <f t="shared" si="5"/>
        <v/>
      </c>
      <c r="J6" s="4" t="str">
        <f t="shared" si="6"/>
        <v/>
      </c>
      <c r="K6" s="4" t="str">
        <f t="shared" si="7"/>
        <v/>
      </c>
      <c r="L6" s="40"/>
      <c r="M6" s="43"/>
      <c r="N6" s="41"/>
      <c r="O6" s="17"/>
      <c r="P6" s="25" t="s">
        <v>4</v>
      </c>
      <c r="Q6" s="20">
        <f ca="1">COUNTIF(INDIRECT(ADDRESS(2,5,,,"Sheet1")&amp;":"&amp;ADDRESS(COUNTA($E:$E),5)),"Outlier")</f>
        <v>15</v>
      </c>
      <c r="S6" s="5">
        <v>2</v>
      </c>
      <c r="T6" s="7" t="s">
        <v>3</v>
      </c>
      <c r="U6" s="8">
        <f t="array" aca="1" ref="U6" ca="1">IFERROR(QUARTILE(IF(INDIRECT(ADDRESS(2,2,,,"Sheet1")&amp;":"&amp;ADDRESS(COUNTA($B:$B),2))=U$3,INDIRECT(ADDRESS(2,3,,,"Sheet1")&amp;":"&amp;ADDRESS(COUNTA($C:$C),3))),$S6),"")</f>
        <v>0</v>
      </c>
      <c r="V6" s="8">
        <f t="array" aca="1" ref="V6" ca="1">IFERROR(QUARTILE(IF(INDIRECT(ADDRESS(2,2,,,"Sheet1")&amp;":"&amp;ADDRESS(COUNTA($B:$B),2))=V$3,INDIRECT(ADDRESS(2,3,,,"Sheet1")&amp;":"&amp;ADDRESS(COUNTA($C:$C),3))),$S6),"")</f>
        <v>200</v>
      </c>
      <c r="W6" s="8">
        <f t="array" aca="1" ref="W6" ca="1">IFERROR(QUARTILE(IF(INDIRECT(ADDRESS(2,2,,,"Sheet1")&amp;":"&amp;ADDRESS(COUNTA($B:$B),2))=W$3,INDIRECT(ADDRESS(2,3,,,"Sheet1")&amp;":"&amp;ADDRESS(COUNTA($C:$C),3))),$S6),"")</f>
        <v>195</v>
      </c>
      <c r="X6" s="8">
        <f t="array" aca="1" ref="X6" ca="1">IFERROR(QUARTILE(IF(INDIRECT(ADDRESS(2,2,,,"Sheet1")&amp;":"&amp;ADDRESS(COUNTA($B:$B),2))=X$3,INDIRECT(ADDRESS(2,3,,,"Sheet1")&amp;":"&amp;ADDRESS(COUNTA($C:$C),3))),$S6),"")</f>
        <v>179</v>
      </c>
      <c r="Y6" s="8">
        <f t="array" aca="1" ref="Y6" ca="1">IFERROR(QUARTILE(IF(INDIRECT(ADDRESS(2,2,,,"Sheet1")&amp;":"&amp;ADDRESS(COUNTA($B:$B),2))=Y$3,INDIRECT(ADDRESS(2,3,,,"Sheet1")&amp;":"&amp;ADDRESS(COUNTA($C:$C),3))),$S6),"")</f>
        <v>178</v>
      </c>
      <c r="Z6" s="8">
        <f t="array" aca="1" ref="Z6" ca="1">IFERROR(QUARTILE(IF(INDIRECT(ADDRESS(2,2,,,"Sheet1")&amp;":"&amp;ADDRESS(COUNTA($B:$B),2))=Z$3,INDIRECT(ADDRESS(2,3,,,"Sheet1")&amp;":"&amp;ADDRESS(COUNTA($C:$C),3))),$S6),"")</f>
        <v>153</v>
      </c>
      <c r="AA6" s="37">
        <f t="array" aca="1" ref="AA6" ca="1">IFERROR(QUARTILE(IF(INDIRECT(ADDRESS(2,2,,,"Sheet1")&amp;":"&amp;ADDRESS(COUNTA($B:$B),2))=AA$3,INDIRECT(ADDRESS(2,3,,,"Sheet1")&amp;":"&amp;ADDRESS(COUNTA($C:$C),3))),$S6),"")</f>
        <v>0</v>
      </c>
      <c r="AI6" s="33" t="s">
        <v>31</v>
      </c>
      <c r="AJ6" s="34" t="s">
        <v>32</v>
      </c>
      <c r="AK6" s="2">
        <f>DATE(AK3,1,1)</f>
        <v>42005</v>
      </c>
      <c r="AM6" s="33" t="s">
        <v>31</v>
      </c>
      <c r="AN6" s="34" t="s">
        <v>32</v>
      </c>
      <c r="AO6" s="3">
        <v>40909</v>
      </c>
    </row>
    <row r="7" spans="1:41" ht="15.75" thickBot="1">
      <c r="A7" s="2">
        <v>42011</v>
      </c>
      <c r="B7" s="3" t="str">
        <f t="shared" si="1"/>
        <v>Wed</v>
      </c>
      <c r="C7" s="4">
        <v>168</v>
      </c>
      <c r="D7" s="4"/>
      <c r="E7" s="4" t="str">
        <f t="shared" ca="1" si="0"/>
        <v>No</v>
      </c>
      <c r="F7" s="4" t="str">
        <f t="shared" ca="1" si="2"/>
        <v>No</v>
      </c>
      <c r="G7" s="4">
        <f t="shared" si="3"/>
        <v>168</v>
      </c>
      <c r="H7" s="4" t="str">
        <f t="shared" si="4"/>
        <v/>
      </c>
      <c r="I7" s="4" t="str">
        <f t="shared" si="5"/>
        <v/>
      </c>
      <c r="J7" s="4" t="str">
        <f t="shared" si="6"/>
        <v/>
      </c>
      <c r="K7" s="4" t="str">
        <f t="shared" si="7"/>
        <v/>
      </c>
      <c r="L7" s="40"/>
      <c r="M7" s="43"/>
      <c r="N7" s="41"/>
      <c r="O7" s="17"/>
      <c r="P7" s="26" t="s">
        <v>5</v>
      </c>
      <c r="Q7" s="21">
        <f ca="1">COUNTIF(INDIRECT(ADDRESS(2,6,,,"Sheet1")&amp;":"&amp;ADDRESS(COUNTA($F:$F),6)),"Outlier")</f>
        <v>14</v>
      </c>
      <c r="S7" s="5">
        <v>3</v>
      </c>
      <c r="T7" s="7" t="s">
        <v>17</v>
      </c>
      <c r="U7" s="8">
        <f t="array" aca="1" ref="U7" ca="1">IFERROR(QUARTILE(IF(INDIRECT(ADDRESS(2,2,,,"Sheet1")&amp;":"&amp;ADDRESS(COUNTA($B:$B),2))=U$3,INDIRECT(ADDRESS(2,3,,,"Sheet1")&amp;":"&amp;ADDRESS(COUNTA($C:$C),3))),$S7),"")</f>
        <v>0</v>
      </c>
      <c r="V7" s="8">
        <f t="array" aca="1" ref="V7" ca="1">IFERROR(QUARTILE(IF(INDIRECT(ADDRESS(2,2,,,"Sheet1")&amp;":"&amp;ADDRESS(COUNTA($B:$B),2))=V$3,INDIRECT(ADDRESS(2,3,,,"Sheet1")&amp;":"&amp;ADDRESS(COUNTA($C:$C),3))),$S7),"")</f>
        <v>261</v>
      </c>
      <c r="W7" s="8">
        <f t="array" aca="1" ref="W7" ca="1">IFERROR(QUARTILE(IF(INDIRECT(ADDRESS(2,2,,,"Sheet1")&amp;":"&amp;ADDRESS(COUNTA($B:$B),2))=W$3,INDIRECT(ADDRESS(2,3,,,"Sheet1")&amp;":"&amp;ADDRESS(COUNTA($C:$C),3))),$S7),"")</f>
        <v>244</v>
      </c>
      <c r="X7" s="8">
        <f t="array" aca="1" ref="X7" ca="1">IFERROR(QUARTILE(IF(INDIRECT(ADDRESS(2,2,,,"Sheet1")&amp;":"&amp;ADDRESS(COUNTA($B:$B),2))=X$3,INDIRECT(ADDRESS(2,3,,,"Sheet1")&amp;":"&amp;ADDRESS(COUNTA($C:$C),3))),$S7),"")</f>
        <v>233</v>
      </c>
      <c r="Y7" s="8">
        <f t="array" aca="1" ref="Y7" ca="1">IFERROR(QUARTILE(IF(INDIRECT(ADDRESS(2,2,,,"Sheet1")&amp;":"&amp;ADDRESS(COUNTA($B:$B),2))=Y$3,INDIRECT(ADDRESS(2,3,,,"Sheet1")&amp;":"&amp;ADDRESS(COUNTA($C:$C),3))),$S7),"")</f>
        <v>211</v>
      </c>
      <c r="Z7" s="8">
        <f t="array" aca="1" ref="Z7" ca="1">IFERROR(QUARTILE(IF(INDIRECT(ADDRESS(2,2,,,"Sheet1")&amp;":"&amp;ADDRESS(COUNTA($B:$B),2))=Z$3,INDIRECT(ADDRESS(2,3,,,"Sheet1")&amp;":"&amp;ADDRESS(COUNTA($C:$C),3))),$S7),"")</f>
        <v>214</v>
      </c>
      <c r="AA7" s="37">
        <f t="array" aca="1" ref="AA7" ca="1">IFERROR(QUARTILE(IF(INDIRECT(ADDRESS(2,2,,,"Sheet1")&amp;":"&amp;ADDRESS(COUNTA($B:$B),2))=AA$3,INDIRECT(ADDRESS(2,3,,,"Sheet1")&amp;":"&amp;ADDRESS(COUNTA($C:$C),3))),$S7),"")</f>
        <v>0</v>
      </c>
      <c r="AI7" s="33" t="s">
        <v>33</v>
      </c>
      <c r="AJ7" s="33" t="s">
        <v>34</v>
      </c>
      <c r="AK7" s="2">
        <f>DATE(AK3,1,1)+14+CHOOSE(WEEKDAY(DATE(AK3,1,1)),1,0,6,5,4,3,2)</f>
        <v>42023</v>
      </c>
      <c r="AM7" s="33" t="s">
        <v>33</v>
      </c>
      <c r="AN7" s="33" t="s">
        <v>34</v>
      </c>
      <c r="AO7" s="3">
        <v>40924</v>
      </c>
    </row>
    <row r="8" spans="1:41" ht="15.75" thickBot="1">
      <c r="A8" s="2">
        <v>42012</v>
      </c>
      <c r="B8" s="3" t="str">
        <f t="shared" si="1"/>
        <v>Thu</v>
      </c>
      <c r="C8" s="4">
        <v>128</v>
      </c>
      <c r="D8" s="4"/>
      <c r="E8" s="4" t="str">
        <f t="shared" ca="1" si="0"/>
        <v>No</v>
      </c>
      <c r="F8" s="4" t="str">
        <f t="shared" ca="1" si="2"/>
        <v>No</v>
      </c>
      <c r="G8" s="4">
        <f t="shared" si="3"/>
        <v>128</v>
      </c>
      <c r="H8" s="4" t="str">
        <f t="shared" si="4"/>
        <v/>
      </c>
      <c r="I8" s="4" t="str">
        <f t="shared" si="5"/>
        <v/>
      </c>
      <c r="J8" s="4" t="str">
        <f t="shared" si="6"/>
        <v/>
      </c>
      <c r="K8" s="4" t="str">
        <f t="shared" si="7"/>
        <v/>
      </c>
      <c r="L8" s="40"/>
      <c r="M8" s="43"/>
      <c r="N8" s="41"/>
      <c r="O8" s="17"/>
      <c r="S8" s="5">
        <v>4</v>
      </c>
      <c r="T8" s="7" t="s">
        <v>18</v>
      </c>
      <c r="U8" s="8">
        <f t="array" aca="1" ref="U8" ca="1">IFERROR(QUARTILE(IF(INDIRECT(ADDRESS(2,2,,,"Sheet1")&amp;":"&amp;ADDRESS(COUNTA($B:$B),2))=U$3,INDIRECT(ADDRESS(2,3,,,"Sheet1")&amp;":"&amp;ADDRESS(COUNTA($C:$C),3))),$S8),"")</f>
        <v>0</v>
      </c>
      <c r="V8" s="8">
        <f t="array" aca="1" ref="V8" ca="1">IFERROR(QUARTILE(IF(INDIRECT(ADDRESS(2,2,,,"Sheet1")&amp;":"&amp;ADDRESS(COUNTA($B:$B),2))=V$3,INDIRECT(ADDRESS(2,3,,,"Sheet1")&amp;":"&amp;ADDRESS(COUNTA($C:$C),3))),$S8),"")</f>
        <v>765</v>
      </c>
      <c r="W8" s="8">
        <f t="array" aca="1" ref="W8" ca="1">IFERROR(QUARTILE(IF(INDIRECT(ADDRESS(2,2,,,"Sheet1")&amp;":"&amp;ADDRESS(COUNTA($B:$B),2))=W$3,INDIRECT(ADDRESS(2,3,,,"Sheet1")&amp;":"&amp;ADDRESS(COUNTA($C:$C),3))),$S8),"")</f>
        <v>706</v>
      </c>
      <c r="X8" s="8">
        <f t="array" aca="1" ref="X8" ca="1">IFERROR(QUARTILE(IF(INDIRECT(ADDRESS(2,2,,,"Sheet1")&amp;":"&amp;ADDRESS(COUNTA($B:$B),2))=X$3,INDIRECT(ADDRESS(2,3,,,"Sheet1")&amp;":"&amp;ADDRESS(COUNTA($C:$C),3))),$S8),"")</f>
        <v>655</v>
      </c>
      <c r="Y8" s="8">
        <f t="array" aca="1" ref="Y8" ca="1">IFERROR(QUARTILE(IF(INDIRECT(ADDRESS(2,2,,,"Sheet1")&amp;":"&amp;ADDRESS(COUNTA($B:$B),2))=Y$3,INDIRECT(ADDRESS(2,3,,,"Sheet1")&amp;":"&amp;ADDRESS(COUNTA($C:$C),3))),$S8),"")</f>
        <v>646</v>
      </c>
      <c r="Z8" s="8">
        <f t="array" aca="1" ref="Z8" ca="1">IFERROR(QUARTILE(IF(INDIRECT(ADDRESS(2,2,,,"Sheet1")&amp;":"&amp;ADDRESS(COUNTA($B:$B),2))=Z$3,INDIRECT(ADDRESS(2,3,,,"Sheet1")&amp;":"&amp;ADDRESS(COUNTA($C:$C),3))),$S8),"")</f>
        <v>551</v>
      </c>
      <c r="AA8" s="37">
        <f t="array" aca="1" ref="AA8" ca="1">IFERROR(QUARTILE(IF(INDIRECT(ADDRESS(2,2,,,"Sheet1")&amp;":"&amp;ADDRESS(COUNTA($B:$B),2))=AA$3,INDIRECT(ADDRESS(2,3,,,"Sheet1")&amp;":"&amp;ADDRESS(COUNTA($C:$C),3))),$S8),"")</f>
        <v>0</v>
      </c>
      <c r="AI8" s="33" t="s">
        <v>35</v>
      </c>
      <c r="AJ8" s="33" t="s">
        <v>36</v>
      </c>
      <c r="AK8" s="35">
        <f>DATE(AK3,2,1)+14+CHOOSE(WEEKDAY(DATE(AK3,2,1)),1,0,6,5,4,3,2)</f>
        <v>42051</v>
      </c>
      <c r="AM8" s="33" t="s">
        <v>35</v>
      </c>
      <c r="AN8" s="33" t="s">
        <v>36</v>
      </c>
      <c r="AO8" s="47">
        <v>40959</v>
      </c>
    </row>
    <row r="9" spans="1:41" ht="15.75" thickBot="1">
      <c r="A9" s="2">
        <v>42013</v>
      </c>
      <c r="B9" s="3" t="str">
        <f t="shared" si="1"/>
        <v>Fri</v>
      </c>
      <c r="C9" s="4">
        <v>111</v>
      </c>
      <c r="D9" s="4"/>
      <c r="E9" s="4" t="str">
        <f t="shared" ca="1" si="0"/>
        <v>No</v>
      </c>
      <c r="F9" s="4" t="str">
        <f t="shared" ca="1" si="2"/>
        <v>No</v>
      </c>
      <c r="G9" s="4">
        <f t="shared" si="3"/>
        <v>111</v>
      </c>
      <c r="H9" s="4" t="str">
        <f t="shared" si="4"/>
        <v/>
      </c>
      <c r="I9" s="4" t="str">
        <f t="shared" si="5"/>
        <v/>
      </c>
      <c r="J9" s="4" t="str">
        <f t="shared" si="6"/>
        <v/>
      </c>
      <c r="K9" s="4" t="str">
        <f t="shared" si="7"/>
        <v/>
      </c>
      <c r="L9" s="40"/>
      <c r="M9" s="43"/>
      <c r="N9" s="41"/>
      <c r="O9" s="17"/>
      <c r="P9" s="24" t="s">
        <v>24</v>
      </c>
      <c r="Q9" s="22">
        <v>2</v>
      </c>
      <c r="T9" s="7" t="s">
        <v>19</v>
      </c>
      <c r="U9" s="8">
        <f ca="1">IFERROR((U7-U5),"")</f>
        <v>0</v>
      </c>
      <c r="V9" s="8">
        <f t="shared" ref="V9:AA9" ca="1" si="8">IFERROR((V7-V5),"")</f>
        <v>134</v>
      </c>
      <c r="W9" s="8">
        <f t="shared" ca="1" si="8"/>
        <v>114</v>
      </c>
      <c r="X9" s="8">
        <f t="shared" ca="1" si="8"/>
        <v>98</v>
      </c>
      <c r="Y9" s="8">
        <f t="shared" ca="1" si="8"/>
        <v>87</v>
      </c>
      <c r="Z9" s="8">
        <f t="shared" ca="1" si="8"/>
        <v>102.25</v>
      </c>
      <c r="AA9" s="37">
        <f t="shared" ca="1" si="8"/>
        <v>0</v>
      </c>
      <c r="AI9" s="33" t="s">
        <v>37</v>
      </c>
      <c r="AJ9" s="33" t="s">
        <v>38</v>
      </c>
      <c r="AK9" s="35">
        <f>DATE(AK3,5,31)-CHOOSE(WEEKDAY(DATE(AK3,5,31)),6,0,1,2,3,4,5)</f>
        <v>42149</v>
      </c>
      <c r="AM9" s="33" t="s">
        <v>37</v>
      </c>
      <c r="AN9" s="33" t="s">
        <v>38</v>
      </c>
      <c r="AO9" s="47">
        <v>41057</v>
      </c>
    </row>
    <row r="10" spans="1:41">
      <c r="A10" s="2">
        <v>42014</v>
      </c>
      <c r="B10" s="3" t="str">
        <f t="shared" si="1"/>
        <v>Sat</v>
      </c>
      <c r="C10" s="4">
        <v>0</v>
      </c>
      <c r="D10" s="4"/>
      <c r="E10" s="4" t="str">
        <f t="shared" ca="1" si="0"/>
        <v/>
      </c>
      <c r="F10" s="4" t="str">
        <f t="shared" ca="1" si="2"/>
        <v>No</v>
      </c>
      <c r="G10" s="4">
        <f t="shared" si="3"/>
        <v>0</v>
      </c>
      <c r="H10" s="4" t="str">
        <f t="shared" si="4"/>
        <v/>
      </c>
      <c r="I10" s="4" t="str">
        <f t="shared" si="5"/>
        <v/>
      </c>
      <c r="J10" s="4" t="str">
        <f t="shared" si="6"/>
        <v/>
      </c>
      <c r="K10" s="4" t="str">
        <f t="shared" si="7"/>
        <v/>
      </c>
      <c r="L10" s="40"/>
      <c r="M10" s="43"/>
      <c r="N10" s="41"/>
      <c r="O10" s="17"/>
      <c r="T10" s="7" t="s">
        <v>20</v>
      </c>
      <c r="U10" s="8">
        <f ca="1">IFERROR(U5-(1.5*U9),"")</f>
        <v>0</v>
      </c>
      <c r="V10" s="8">
        <f t="shared" ref="V10:AA10" ca="1" si="9">IFERROR(V5-(1.5*V9),"")</f>
        <v>-74</v>
      </c>
      <c r="W10" s="8">
        <f t="shared" ca="1" si="9"/>
        <v>-41</v>
      </c>
      <c r="X10" s="8">
        <f t="shared" ca="1" si="9"/>
        <v>-12</v>
      </c>
      <c r="Y10" s="8">
        <f t="shared" ca="1" si="9"/>
        <v>-6.5</v>
      </c>
      <c r="Z10" s="8">
        <f t="shared" ca="1" si="9"/>
        <v>-41.625</v>
      </c>
      <c r="AA10" s="37">
        <f t="shared" ca="1" si="9"/>
        <v>0</v>
      </c>
      <c r="AI10" s="33" t="s">
        <v>39</v>
      </c>
      <c r="AJ10" s="36" t="s">
        <v>40</v>
      </c>
      <c r="AK10" s="2">
        <f>DATE(AK3,7,4)</f>
        <v>42189</v>
      </c>
      <c r="AM10" s="33" t="s">
        <v>39</v>
      </c>
      <c r="AN10" s="36" t="s">
        <v>40</v>
      </c>
      <c r="AO10" s="3">
        <v>41094</v>
      </c>
    </row>
    <row r="11" spans="1:41" ht="15.75" thickBot="1">
      <c r="A11" s="2">
        <v>42015</v>
      </c>
      <c r="B11" s="3" t="str">
        <f t="shared" si="1"/>
        <v>Sun</v>
      </c>
      <c r="C11" s="4">
        <v>0</v>
      </c>
      <c r="D11" s="4"/>
      <c r="E11" s="4" t="str">
        <f t="shared" ca="1" si="0"/>
        <v/>
      </c>
      <c r="F11" s="4" t="str">
        <f t="shared" ca="1" si="2"/>
        <v>No</v>
      </c>
      <c r="G11" s="4">
        <f t="shared" si="3"/>
        <v>0</v>
      </c>
      <c r="H11" s="4" t="str">
        <f t="shared" si="4"/>
        <v/>
      </c>
      <c r="I11" s="4" t="str">
        <f t="shared" si="5"/>
        <v/>
      </c>
      <c r="J11" s="4" t="str">
        <f t="shared" si="6"/>
        <v/>
      </c>
      <c r="K11" s="4" t="str">
        <f t="shared" si="7"/>
        <v/>
      </c>
      <c r="L11" s="40"/>
      <c r="M11" s="43"/>
      <c r="N11" s="41"/>
      <c r="O11" s="17"/>
      <c r="T11" s="9" t="s">
        <v>21</v>
      </c>
      <c r="U11" s="10">
        <f ca="1">IFERROR((U7+(1.5*U9)),"")</f>
        <v>0</v>
      </c>
      <c r="V11" s="10">
        <f t="shared" ref="V11:AA11" ca="1" si="10">IFERROR((V7+(1.5*V9)),"")</f>
        <v>462</v>
      </c>
      <c r="W11" s="10">
        <f t="shared" ca="1" si="10"/>
        <v>415</v>
      </c>
      <c r="X11" s="10">
        <f t="shared" ca="1" si="10"/>
        <v>380</v>
      </c>
      <c r="Y11" s="10">
        <f t="shared" ca="1" si="10"/>
        <v>341.5</v>
      </c>
      <c r="Z11" s="10">
        <f t="shared" ca="1" si="10"/>
        <v>367.375</v>
      </c>
      <c r="AA11" s="38">
        <f t="shared" ca="1" si="10"/>
        <v>0</v>
      </c>
      <c r="AB11" s="19"/>
      <c r="AI11" s="33" t="s">
        <v>41</v>
      </c>
      <c r="AJ11" s="33" t="s">
        <v>42</v>
      </c>
      <c r="AK11" s="35">
        <f>DATE(AK3,9,1)+CHOOSE(WEEKDAY(DATE(AK3,9,1)),1,0,6,5,4,3,2)</f>
        <v>42254</v>
      </c>
      <c r="AM11" s="33" t="s">
        <v>41</v>
      </c>
      <c r="AN11" s="33" t="s">
        <v>42</v>
      </c>
      <c r="AO11" s="47">
        <v>41155</v>
      </c>
    </row>
    <row r="12" spans="1:41">
      <c r="A12" s="2">
        <v>42016</v>
      </c>
      <c r="B12" s="3" t="str">
        <f t="shared" si="1"/>
        <v>Mon</v>
      </c>
      <c r="C12" s="4">
        <v>162</v>
      </c>
      <c r="D12" s="4"/>
      <c r="E12" s="4" t="str">
        <f t="shared" ca="1" si="0"/>
        <v>No</v>
      </c>
      <c r="F12" s="4" t="str">
        <f t="shared" ca="1" si="2"/>
        <v>No</v>
      </c>
      <c r="G12" s="4">
        <f t="shared" si="3"/>
        <v>162</v>
      </c>
      <c r="H12" s="4" t="str">
        <f t="shared" si="4"/>
        <v/>
      </c>
      <c r="I12" s="4" t="str">
        <f t="shared" si="5"/>
        <v/>
      </c>
      <c r="J12" s="4" t="str">
        <f t="shared" si="6"/>
        <v/>
      </c>
      <c r="K12" s="4" t="str">
        <f t="shared" si="7"/>
        <v/>
      </c>
      <c r="L12" s="40"/>
      <c r="M12" s="43"/>
      <c r="N12" s="41"/>
      <c r="O12" s="17"/>
      <c r="AI12" s="33" t="s">
        <v>43</v>
      </c>
      <c r="AJ12" s="33" t="s">
        <v>44</v>
      </c>
      <c r="AK12" s="35">
        <f>DATE(AK3,10,1)+7+CHOOSE(WEEKDAY(DATE(AK3,10,1)),1,0,6,5,4,3,2)</f>
        <v>42289</v>
      </c>
      <c r="AM12" s="33" t="s">
        <v>43</v>
      </c>
      <c r="AN12" s="33" t="s">
        <v>44</v>
      </c>
      <c r="AO12" s="47">
        <v>41190</v>
      </c>
    </row>
    <row r="13" spans="1:41">
      <c r="A13" s="2">
        <v>42017</v>
      </c>
      <c r="B13" s="3" t="str">
        <f t="shared" si="1"/>
        <v>Tue</v>
      </c>
      <c r="C13" s="4">
        <v>129</v>
      </c>
      <c r="D13" s="4"/>
      <c r="E13" s="4" t="str">
        <f t="shared" ca="1" si="0"/>
        <v>No</v>
      </c>
      <c r="F13" s="4" t="str">
        <f t="shared" ca="1" si="2"/>
        <v>No</v>
      </c>
      <c r="G13" s="4">
        <f t="shared" si="3"/>
        <v>129</v>
      </c>
      <c r="H13" s="4" t="str">
        <f t="shared" si="4"/>
        <v/>
      </c>
      <c r="I13" s="4" t="str">
        <f t="shared" si="5"/>
        <v/>
      </c>
      <c r="J13" s="4" t="str">
        <f t="shared" si="6"/>
        <v/>
      </c>
      <c r="K13" s="4" t="str">
        <f t="shared" si="7"/>
        <v/>
      </c>
      <c r="L13" s="40"/>
      <c r="M13" s="43"/>
      <c r="N13" s="41"/>
      <c r="O13" s="17"/>
      <c r="AI13" s="33" t="s">
        <v>45</v>
      </c>
      <c r="AJ13" s="34" t="s">
        <v>46</v>
      </c>
      <c r="AK13" s="2">
        <f>DATE(AK3,11,11)</f>
        <v>42319</v>
      </c>
      <c r="AM13" s="33" t="s">
        <v>45</v>
      </c>
      <c r="AN13" s="34" t="s">
        <v>46</v>
      </c>
      <c r="AO13" s="3">
        <v>41224</v>
      </c>
    </row>
    <row r="14" spans="1:41">
      <c r="A14" s="2">
        <v>42018</v>
      </c>
      <c r="B14" s="3" t="str">
        <f t="shared" si="1"/>
        <v>Wed</v>
      </c>
      <c r="C14" s="4">
        <v>108</v>
      </c>
      <c r="D14" s="4"/>
      <c r="E14" s="4" t="str">
        <f t="shared" ca="1" si="0"/>
        <v>No</v>
      </c>
      <c r="F14" s="4" t="str">
        <f t="shared" ca="1" si="2"/>
        <v>No</v>
      </c>
      <c r="G14" s="4">
        <f t="shared" si="3"/>
        <v>108</v>
      </c>
      <c r="H14" s="4" t="str">
        <f t="shared" si="4"/>
        <v/>
      </c>
      <c r="I14" s="4" t="str">
        <f t="shared" si="5"/>
        <v/>
      </c>
      <c r="J14" s="4" t="str">
        <f t="shared" si="6"/>
        <v/>
      </c>
      <c r="K14" s="4" t="str">
        <f t="shared" si="7"/>
        <v/>
      </c>
      <c r="L14" s="40"/>
      <c r="M14" s="43"/>
      <c r="N14" s="41"/>
      <c r="O14" s="17"/>
      <c r="AI14" s="33" t="s">
        <v>47</v>
      </c>
      <c r="AJ14" s="33" t="s">
        <v>48</v>
      </c>
      <c r="AK14" s="35">
        <f>DATE(AK3,11,1)+21+CHOOSE(WEEKDAY(DATE(AK3,11,1)),4,3,2,1,0,6,5)</f>
        <v>42334</v>
      </c>
      <c r="AM14" s="33" t="s">
        <v>47</v>
      </c>
      <c r="AN14" s="33" t="s">
        <v>48</v>
      </c>
      <c r="AO14" s="47">
        <v>41235</v>
      </c>
    </row>
    <row r="15" spans="1:41" ht="15.75" thickBot="1">
      <c r="A15" s="2">
        <v>42019</v>
      </c>
      <c r="B15" s="3" t="str">
        <f t="shared" si="1"/>
        <v>Thu</v>
      </c>
      <c r="C15" s="4">
        <v>108</v>
      </c>
      <c r="D15" s="4"/>
      <c r="E15" s="4" t="str">
        <f t="shared" ca="1" si="0"/>
        <v>No</v>
      </c>
      <c r="F15" s="4" t="str">
        <f t="shared" ca="1" si="2"/>
        <v>No</v>
      </c>
      <c r="G15" s="4">
        <f t="shared" si="3"/>
        <v>108</v>
      </c>
      <c r="H15" s="4" t="str">
        <f t="shared" si="4"/>
        <v/>
      </c>
      <c r="I15" s="4" t="str">
        <f t="shared" si="5"/>
        <v/>
      </c>
      <c r="J15" s="4" t="str">
        <f t="shared" si="6"/>
        <v/>
      </c>
      <c r="K15" s="4" t="str">
        <f t="shared" si="7"/>
        <v/>
      </c>
      <c r="L15" s="40"/>
      <c r="M15" s="43"/>
      <c r="N15" s="41"/>
      <c r="O15" s="17"/>
      <c r="AI15" s="33" t="s">
        <v>49</v>
      </c>
      <c r="AJ15" s="36" t="s">
        <v>50</v>
      </c>
      <c r="AK15" s="2">
        <f>DATE(AK3,12,25)</f>
        <v>42363</v>
      </c>
      <c r="AM15" s="33" t="s">
        <v>49</v>
      </c>
      <c r="AN15" s="36" t="s">
        <v>50</v>
      </c>
      <c r="AO15" s="3">
        <v>41268</v>
      </c>
    </row>
    <row r="16" spans="1:41">
      <c r="A16" s="2">
        <v>42020</v>
      </c>
      <c r="B16" s="3" t="str">
        <f t="shared" si="1"/>
        <v>Fri</v>
      </c>
      <c r="C16" s="4">
        <v>93</v>
      </c>
      <c r="D16" s="4"/>
      <c r="E16" s="4" t="str">
        <f t="shared" ca="1" si="0"/>
        <v>No</v>
      </c>
      <c r="F16" s="4" t="str">
        <f t="shared" ca="1" si="2"/>
        <v>No</v>
      </c>
      <c r="G16" s="4">
        <f t="shared" si="3"/>
        <v>93</v>
      </c>
      <c r="H16" s="4" t="str">
        <f t="shared" si="4"/>
        <v/>
      </c>
      <c r="I16" s="4" t="str">
        <f t="shared" si="5"/>
        <v/>
      </c>
      <c r="J16" s="4" t="str">
        <f t="shared" si="6"/>
        <v/>
      </c>
      <c r="K16" s="4" t="str">
        <f t="shared" si="7"/>
        <v/>
      </c>
      <c r="L16" s="40"/>
      <c r="M16" s="43"/>
      <c r="N16" s="41"/>
      <c r="O16" s="17"/>
      <c r="T16" s="52" t="s">
        <v>4</v>
      </c>
      <c r="U16" s="53"/>
      <c r="V16" s="53"/>
      <c r="W16" s="53"/>
      <c r="X16" s="53"/>
      <c r="Y16" s="53"/>
      <c r="Z16" s="53"/>
      <c r="AA16" s="54"/>
      <c r="AM16" s="33" t="s">
        <v>31</v>
      </c>
      <c r="AN16" s="34" t="s">
        <v>32</v>
      </c>
      <c r="AO16" s="3">
        <v>41275</v>
      </c>
    </row>
    <row r="17" spans="1:41">
      <c r="A17" s="2">
        <v>42021</v>
      </c>
      <c r="B17" s="3" t="str">
        <f t="shared" si="1"/>
        <v>Sat</v>
      </c>
      <c r="C17" s="4">
        <v>0</v>
      </c>
      <c r="D17" s="4"/>
      <c r="E17" s="4" t="str">
        <f t="shared" ca="1" si="0"/>
        <v/>
      </c>
      <c r="F17" s="4" t="str">
        <f t="shared" ca="1" si="2"/>
        <v>No</v>
      </c>
      <c r="G17" s="4">
        <f t="shared" si="3"/>
        <v>0</v>
      </c>
      <c r="H17" s="4" t="str">
        <f t="shared" si="4"/>
        <v/>
      </c>
      <c r="I17" s="4" t="str">
        <f t="shared" si="5"/>
        <v/>
      </c>
      <c r="J17" s="4" t="str">
        <f t="shared" si="6"/>
        <v/>
      </c>
      <c r="K17" s="4" t="str">
        <f t="shared" si="7"/>
        <v/>
      </c>
      <c r="L17" s="40"/>
      <c r="M17" s="43"/>
      <c r="N17" s="41"/>
      <c r="O17" s="17"/>
      <c r="T17" s="11" t="s">
        <v>14</v>
      </c>
      <c r="U17" s="12" t="str">
        <f>U3</f>
        <v>Sun</v>
      </c>
      <c r="V17" s="12" t="str">
        <f t="shared" ref="V17:AA17" si="11">V3</f>
        <v>Mon</v>
      </c>
      <c r="W17" s="12" t="str">
        <f t="shared" si="11"/>
        <v>Tue</v>
      </c>
      <c r="X17" s="12" t="str">
        <f t="shared" si="11"/>
        <v>Wed</v>
      </c>
      <c r="Y17" s="12" t="str">
        <f t="shared" si="11"/>
        <v>Thu</v>
      </c>
      <c r="Z17" s="12" t="str">
        <f t="shared" si="11"/>
        <v>Fri</v>
      </c>
      <c r="AA17" s="39" t="str">
        <f t="shared" si="11"/>
        <v>Sat</v>
      </c>
      <c r="AM17" s="33" t="s">
        <v>33</v>
      </c>
      <c r="AN17" s="33" t="s">
        <v>34</v>
      </c>
      <c r="AO17" s="3">
        <v>41295</v>
      </c>
    </row>
    <row r="18" spans="1:41">
      <c r="A18" s="2">
        <v>42022</v>
      </c>
      <c r="B18" s="3" t="str">
        <f t="shared" si="1"/>
        <v>Sun</v>
      </c>
      <c r="C18" s="4">
        <v>0</v>
      </c>
      <c r="D18" s="4"/>
      <c r="E18" s="4" t="str">
        <f t="shared" ca="1" si="0"/>
        <v/>
      </c>
      <c r="F18" s="4" t="str">
        <f t="shared" ca="1" si="2"/>
        <v>No</v>
      </c>
      <c r="G18" s="4">
        <f t="shared" si="3"/>
        <v>0</v>
      </c>
      <c r="H18" s="4" t="str">
        <f t="shared" si="4"/>
        <v/>
      </c>
      <c r="I18" s="4" t="str">
        <f t="shared" si="5"/>
        <v>Previous Day of the-Martin Luther King Jr. Day</v>
      </c>
      <c r="J18" s="4" t="str">
        <f t="shared" si="6"/>
        <v/>
      </c>
      <c r="K18" s="4" t="str">
        <f t="shared" si="7"/>
        <v>Previous Day of the-Martin Luther King Jr. Day</v>
      </c>
      <c r="L18" s="40"/>
      <c r="M18" s="43"/>
      <c r="N18" s="41"/>
      <c r="O18" s="17"/>
      <c r="T18" s="13" t="s">
        <v>22</v>
      </c>
      <c r="U18" s="8">
        <f t="array" aca="1" ref="U18" ca="1">IFERROR(AVERAGE(IF(INDIRECT(ADDRESS(2,2,,,"Sheet1")&amp;":"&amp;ADDRESS(COUNTA($B:$B),2))=U$3,INDIRECT(ADDRESS(2,3,,,"Sheet1")&amp;":"&amp;ADDRESS(COUNTA($C:$C),3)))),"")</f>
        <v>0</v>
      </c>
      <c r="V18" s="8">
        <f t="array" aca="1" ref="V18" ca="1">IFERROR(AVERAGE(IF(INDIRECT(ADDRESS(2,2,,,"Sheet1")&amp;":"&amp;ADDRESS(COUNTA($B:$B),2))=V$3,INDIRECT(ADDRESS(2,3,,,"Sheet1")&amp;":"&amp;ADDRESS(COUNTA($C:$C),3)))),"")</f>
        <v>212.31460674157304</v>
      </c>
      <c r="W18" s="8">
        <f t="array" aca="1" ref="W18" ca="1">IFERROR(AVERAGE(IF(INDIRECT(ADDRESS(2,2,,,"Sheet1")&amp;":"&amp;ADDRESS(COUNTA($B:$B),2))=W$3,INDIRECT(ADDRESS(2,3,,,"Sheet1")&amp;":"&amp;ADDRESS(COUNTA($C:$C),3)))),"")</f>
        <v>203.24719101123594</v>
      </c>
      <c r="X18" s="8">
        <f t="array" aca="1" ref="X18" ca="1">IFERROR(AVERAGE(IF(INDIRECT(ADDRESS(2,2,,,"Sheet1")&amp;":"&amp;ADDRESS(COUNTA($B:$B),2))=X$3,INDIRECT(ADDRESS(2,3,,,"Sheet1")&amp;":"&amp;ADDRESS(COUNTA($C:$C),3)))),"")</f>
        <v>190.3932584269663</v>
      </c>
      <c r="Y18" s="8">
        <f t="array" aca="1" ref="Y18" ca="1">IFERROR(AVERAGE(IF(INDIRECT(ADDRESS(2,2,,,"Sheet1")&amp;":"&amp;ADDRESS(COUNTA($B:$B),2))=Y$3,INDIRECT(ADDRESS(2,3,,,"Sheet1")&amp;":"&amp;ADDRESS(COUNTA($C:$C),3)))),"")</f>
        <v>181.44943820224719</v>
      </c>
      <c r="Z18" s="8">
        <f t="array" aca="1" ref="Z18" ca="1">IFERROR(AVERAGE(IF(INDIRECT(ADDRESS(2,2,,,"Sheet1")&amp;":"&amp;ADDRESS(COUNTA($B:$B),2))=Z$3,INDIRECT(ADDRESS(2,3,,,"Sheet1")&amp;":"&amp;ADDRESS(COUNTA($C:$C),3)))),"")</f>
        <v>167.48888888888888</v>
      </c>
      <c r="AA18" s="37">
        <f t="array" aca="1" ref="AA18" ca="1">IFERROR(AVERAGE(IF(INDIRECT(ADDRESS(2,2,,,"Sheet1")&amp;":"&amp;ADDRESS(COUNTA($B:$B),2))=AA$3,INDIRECT(ADDRESS(2,3,,,"Sheet1")&amp;":"&amp;ADDRESS(COUNTA($C:$C),3)))),"")</f>
        <v>0</v>
      </c>
      <c r="AM18" s="33" t="s">
        <v>35</v>
      </c>
      <c r="AN18" s="33" t="s">
        <v>36</v>
      </c>
      <c r="AO18" s="47">
        <v>41323</v>
      </c>
    </row>
    <row r="19" spans="1:41" ht="15.75" thickBot="1">
      <c r="A19" s="2">
        <v>42023</v>
      </c>
      <c r="B19" s="3" t="str">
        <f t="shared" si="1"/>
        <v>Mon</v>
      </c>
      <c r="C19" s="4">
        <v>91</v>
      </c>
      <c r="D19" s="4"/>
      <c r="E19" s="4" t="str">
        <f t="shared" ca="1" si="0"/>
        <v>No</v>
      </c>
      <c r="F19" s="4" t="str">
        <f t="shared" ca="1" si="2"/>
        <v>No</v>
      </c>
      <c r="G19" s="4">
        <f t="shared" si="3"/>
        <v>91</v>
      </c>
      <c r="H19" s="4" t="str">
        <f t="shared" si="4"/>
        <v>Martin Luther King Jr. Day</v>
      </c>
      <c r="I19" s="4" t="str">
        <f t="shared" si="5"/>
        <v/>
      </c>
      <c r="J19" s="4" t="str">
        <f t="shared" si="6"/>
        <v/>
      </c>
      <c r="K19" s="4" t="str">
        <f t="shared" si="7"/>
        <v>Martin Luther King Jr. Day</v>
      </c>
      <c r="L19" s="40"/>
      <c r="M19" s="43"/>
      <c r="N19" s="41"/>
      <c r="O19" s="17"/>
      <c r="T19" s="14" t="s">
        <v>23</v>
      </c>
      <c r="U19" s="10">
        <f t="array" aca="1" ref="U19" ca="1">IFERROR(STDEV(IF(INDIRECT(ADDRESS(2,2,,,"Sheet1")&amp;":"&amp;ADDRESS(COUNTA($B:$B),2))=U$3,INDIRECT(ADDRESS(2,3,,,"Sheet1")&amp;":"&amp;ADDRESS(COUNTA($C:$C),3)))),"")</f>
        <v>0</v>
      </c>
      <c r="V19" s="10">
        <f t="array" aca="1" ref="V19" ca="1">IFERROR(STDEV(IF(INDIRECT(ADDRESS(2,2,,,"Sheet1")&amp;":"&amp;ADDRESS(COUNTA($B:$B),2))=V$3,INDIRECT(ADDRESS(2,3,,,"Sheet1")&amp;":"&amp;ADDRESS(COUNTA($C:$C),3)))),"")</f>
        <v>135.62042581357335</v>
      </c>
      <c r="W19" s="10">
        <f t="array" aca="1" ref="W19" ca="1">IFERROR(STDEV(IF(INDIRECT(ADDRESS(2,2,,,"Sheet1")&amp;":"&amp;ADDRESS(COUNTA($B:$B),2))=W$3,INDIRECT(ADDRESS(2,3,,,"Sheet1")&amp;":"&amp;ADDRESS(COUNTA($C:$C),3)))),"")</f>
        <v>102.24805853890071</v>
      </c>
      <c r="X19" s="10">
        <f t="array" aca="1" ref="X19" ca="1">IFERROR(STDEV(IF(INDIRECT(ADDRESS(2,2,,,"Sheet1")&amp;":"&amp;ADDRESS(COUNTA($B:$B),2))=X$3,INDIRECT(ADDRESS(2,3,,,"Sheet1")&amp;":"&amp;ADDRESS(COUNTA($C:$C),3)))),"")</f>
        <v>87.031031296774742</v>
      </c>
      <c r="Y19" s="10">
        <f t="array" aca="1" ref="Y19" ca="1">IFERROR(STDEV(IF(INDIRECT(ADDRESS(2,2,,,"Sheet1")&amp;":"&amp;ADDRESS(COUNTA($B:$B),2))=Y$3,INDIRECT(ADDRESS(2,3,,,"Sheet1")&amp;":"&amp;ADDRESS(COUNTA($C:$C),3)))),"")</f>
        <v>88.515793561985717</v>
      </c>
      <c r="Z19" s="10">
        <f t="array" aca="1" ref="Z19" ca="1">IFERROR(STDEV(IF(INDIRECT(ADDRESS(2,2,,,"Sheet1")&amp;":"&amp;ADDRESS(COUNTA($B:$B),2))=Z$3,INDIRECT(ADDRESS(2,3,,,"Sheet1")&amp;":"&amp;ADDRESS(COUNTA($C:$C),3)))),"")</f>
        <v>85.644712207401582</v>
      </c>
      <c r="AA19" s="38">
        <f t="array" aca="1" ref="AA19" ca="1">IFERROR(STDEV(IF(INDIRECT(ADDRESS(2,2,,,"Sheet1")&amp;":"&amp;ADDRESS(COUNTA($B:$B),2))=AA$3,INDIRECT(ADDRESS(2,3,,,"Sheet1")&amp;":"&amp;ADDRESS(COUNTA($C:$C),3)))),"")</f>
        <v>0</v>
      </c>
      <c r="AM19" s="33" t="s">
        <v>37</v>
      </c>
      <c r="AN19" s="33" t="s">
        <v>38</v>
      </c>
      <c r="AO19" s="47">
        <v>41421</v>
      </c>
    </row>
    <row r="20" spans="1:41">
      <c r="A20" s="2">
        <v>42024</v>
      </c>
      <c r="B20" s="3" t="str">
        <f t="shared" si="1"/>
        <v>Tue</v>
      </c>
      <c r="C20" s="4">
        <v>117</v>
      </c>
      <c r="D20" s="4"/>
      <c r="E20" s="4" t="str">
        <f t="shared" ca="1" si="0"/>
        <v>No</v>
      </c>
      <c r="F20" s="4" t="str">
        <f t="shared" ca="1" si="2"/>
        <v>No</v>
      </c>
      <c r="G20" s="4">
        <f t="shared" si="3"/>
        <v>117</v>
      </c>
      <c r="H20" s="4" t="str">
        <f t="shared" si="4"/>
        <v/>
      </c>
      <c r="I20" s="4" t="str">
        <f t="shared" si="5"/>
        <v/>
      </c>
      <c r="J20" s="4" t="str">
        <f t="shared" si="6"/>
        <v>Next Day of the-Martin Luther King Jr. Day</v>
      </c>
      <c r="K20" s="4" t="str">
        <f t="shared" si="7"/>
        <v>Next Day of the-Martin Luther King Jr. Day</v>
      </c>
      <c r="L20" s="40"/>
      <c r="M20" s="43"/>
      <c r="N20" s="41"/>
      <c r="O20" s="17"/>
      <c r="AM20" s="33" t="s">
        <v>39</v>
      </c>
      <c r="AN20" s="36" t="s">
        <v>40</v>
      </c>
      <c r="AO20" s="3">
        <v>41459</v>
      </c>
    </row>
    <row r="21" spans="1:41">
      <c r="A21" s="2">
        <v>42025</v>
      </c>
      <c r="B21" s="3" t="str">
        <f t="shared" si="1"/>
        <v>Wed</v>
      </c>
      <c r="C21" s="4">
        <v>123</v>
      </c>
      <c r="D21" s="4"/>
      <c r="E21" s="4" t="str">
        <f t="shared" ca="1" si="0"/>
        <v>No</v>
      </c>
      <c r="F21" s="4" t="str">
        <f t="shared" ca="1" si="2"/>
        <v>No</v>
      </c>
      <c r="G21" s="4">
        <f t="shared" si="3"/>
        <v>123</v>
      </c>
      <c r="H21" s="4" t="str">
        <f t="shared" si="4"/>
        <v/>
      </c>
      <c r="I21" s="4" t="str">
        <f t="shared" si="5"/>
        <v/>
      </c>
      <c r="J21" s="4" t="str">
        <f t="shared" si="6"/>
        <v/>
      </c>
      <c r="K21" s="4" t="str">
        <f t="shared" si="7"/>
        <v/>
      </c>
      <c r="L21" s="40"/>
      <c r="M21" s="43"/>
      <c r="N21" s="41"/>
      <c r="O21" s="17"/>
      <c r="AM21" s="33" t="s">
        <v>41</v>
      </c>
      <c r="AN21" s="33" t="s">
        <v>42</v>
      </c>
      <c r="AO21" s="47">
        <v>41519</v>
      </c>
    </row>
    <row r="22" spans="1:41">
      <c r="A22" s="2">
        <v>42026</v>
      </c>
      <c r="B22" s="3" t="str">
        <f t="shared" si="1"/>
        <v>Thu</v>
      </c>
      <c r="C22" s="4">
        <v>143</v>
      </c>
      <c r="D22" s="4"/>
      <c r="E22" s="4" t="str">
        <f t="shared" ca="1" si="0"/>
        <v>No</v>
      </c>
      <c r="F22" s="4" t="str">
        <f t="shared" ca="1" si="2"/>
        <v>No</v>
      </c>
      <c r="G22" s="4">
        <f t="shared" si="3"/>
        <v>143</v>
      </c>
      <c r="H22" s="4" t="str">
        <f t="shared" si="4"/>
        <v/>
      </c>
      <c r="I22" s="4" t="str">
        <f t="shared" si="5"/>
        <v/>
      </c>
      <c r="J22" s="4" t="str">
        <f t="shared" si="6"/>
        <v/>
      </c>
      <c r="K22" s="4" t="str">
        <f t="shared" si="7"/>
        <v/>
      </c>
      <c r="L22" s="40"/>
      <c r="M22" s="43"/>
      <c r="N22" s="41"/>
      <c r="O22" s="17"/>
      <c r="AM22" s="33" t="s">
        <v>43</v>
      </c>
      <c r="AN22" s="33" t="s">
        <v>44</v>
      </c>
      <c r="AO22" s="47">
        <v>41561</v>
      </c>
    </row>
    <row r="23" spans="1:41">
      <c r="A23" s="2">
        <v>42027</v>
      </c>
      <c r="B23" s="3" t="str">
        <f t="shared" si="1"/>
        <v>Fri</v>
      </c>
      <c r="C23" s="4">
        <v>121</v>
      </c>
      <c r="D23" s="4"/>
      <c r="E23" s="4" t="str">
        <f t="shared" ca="1" si="0"/>
        <v>No</v>
      </c>
      <c r="F23" s="4" t="str">
        <f t="shared" ca="1" si="2"/>
        <v>No</v>
      </c>
      <c r="G23" s="4">
        <f t="shared" si="3"/>
        <v>121</v>
      </c>
      <c r="H23" s="4" t="str">
        <f t="shared" si="4"/>
        <v/>
      </c>
      <c r="I23" s="4" t="str">
        <f t="shared" si="5"/>
        <v/>
      </c>
      <c r="J23" s="4" t="str">
        <f t="shared" si="6"/>
        <v/>
      </c>
      <c r="K23" s="4" t="str">
        <f t="shared" si="7"/>
        <v/>
      </c>
      <c r="L23" s="40"/>
      <c r="M23" s="43"/>
      <c r="N23" s="41"/>
      <c r="O23" s="17"/>
      <c r="AM23" s="33" t="s">
        <v>45</v>
      </c>
      <c r="AN23" s="34" t="s">
        <v>46</v>
      </c>
      <c r="AO23" s="3">
        <v>41589</v>
      </c>
    </row>
    <row r="24" spans="1:41">
      <c r="A24" s="2">
        <v>42028</v>
      </c>
      <c r="B24" s="3" t="str">
        <f t="shared" si="1"/>
        <v>Sat</v>
      </c>
      <c r="C24" s="4">
        <v>0</v>
      </c>
      <c r="D24" s="4"/>
      <c r="E24" s="4" t="str">
        <f t="shared" ca="1" si="0"/>
        <v/>
      </c>
      <c r="F24" s="4" t="str">
        <f t="shared" ca="1" si="2"/>
        <v>No</v>
      </c>
      <c r="G24" s="4">
        <f t="shared" si="3"/>
        <v>0</v>
      </c>
      <c r="H24" s="4" t="str">
        <f t="shared" si="4"/>
        <v/>
      </c>
      <c r="I24" s="4" t="str">
        <f t="shared" si="5"/>
        <v/>
      </c>
      <c r="J24" s="4" t="str">
        <f t="shared" si="6"/>
        <v/>
      </c>
      <c r="K24" s="4" t="str">
        <f t="shared" si="7"/>
        <v/>
      </c>
      <c r="L24" s="40"/>
      <c r="M24" s="43"/>
      <c r="N24" s="41"/>
      <c r="O24" s="17"/>
      <c r="AM24" s="33" t="s">
        <v>47</v>
      </c>
      <c r="AN24" s="33" t="s">
        <v>48</v>
      </c>
      <c r="AO24" s="47">
        <v>41606</v>
      </c>
    </row>
    <row r="25" spans="1:41">
      <c r="A25" s="2">
        <v>42029</v>
      </c>
      <c r="B25" s="3" t="str">
        <f t="shared" si="1"/>
        <v>Sun</v>
      </c>
      <c r="C25" s="4">
        <v>0</v>
      </c>
      <c r="D25" s="4"/>
      <c r="E25" s="4" t="str">
        <f t="shared" ca="1" si="0"/>
        <v/>
      </c>
      <c r="F25" s="4" t="str">
        <f t="shared" ca="1" si="2"/>
        <v>No</v>
      </c>
      <c r="G25" s="4">
        <f t="shared" si="3"/>
        <v>0</v>
      </c>
      <c r="H25" s="4" t="str">
        <f t="shared" si="4"/>
        <v/>
      </c>
      <c r="I25" s="4" t="str">
        <f t="shared" si="5"/>
        <v/>
      </c>
      <c r="J25" s="4" t="str">
        <f t="shared" si="6"/>
        <v/>
      </c>
      <c r="K25" s="4" t="str">
        <f t="shared" si="7"/>
        <v/>
      </c>
      <c r="L25" s="40"/>
      <c r="M25" s="43"/>
      <c r="N25" s="41"/>
      <c r="O25" s="17"/>
      <c r="AM25" s="33" t="s">
        <v>49</v>
      </c>
      <c r="AN25" s="36" t="s">
        <v>50</v>
      </c>
      <c r="AO25" s="3">
        <v>41633</v>
      </c>
    </row>
    <row r="26" spans="1:41">
      <c r="A26" s="2">
        <v>42030</v>
      </c>
      <c r="B26" s="3" t="str">
        <f t="shared" si="1"/>
        <v>Mon</v>
      </c>
      <c r="C26" s="4">
        <v>210</v>
      </c>
      <c r="D26" s="4"/>
      <c r="E26" s="4" t="str">
        <f t="shared" ca="1" si="0"/>
        <v>No</v>
      </c>
      <c r="F26" s="4" t="str">
        <f t="shared" ca="1" si="2"/>
        <v>No</v>
      </c>
      <c r="G26" s="4">
        <f t="shared" si="3"/>
        <v>210</v>
      </c>
      <c r="H26" s="4" t="str">
        <f t="shared" si="4"/>
        <v/>
      </c>
      <c r="I26" s="4" t="str">
        <f t="shared" si="5"/>
        <v/>
      </c>
      <c r="J26" s="4" t="str">
        <f t="shared" si="6"/>
        <v/>
      </c>
      <c r="K26" s="4" t="str">
        <f t="shared" si="7"/>
        <v/>
      </c>
      <c r="L26" s="40"/>
      <c r="M26" s="43"/>
      <c r="N26" s="41"/>
      <c r="O26" s="17"/>
      <c r="AM26" s="33" t="s">
        <v>31</v>
      </c>
      <c r="AN26" s="34" t="s">
        <v>32</v>
      </c>
      <c r="AO26" s="3">
        <v>41640</v>
      </c>
    </row>
    <row r="27" spans="1:41">
      <c r="A27" s="2">
        <v>42031</v>
      </c>
      <c r="B27" s="3" t="str">
        <f t="shared" si="1"/>
        <v>Tue</v>
      </c>
      <c r="C27" s="4">
        <v>158</v>
      </c>
      <c r="D27" s="4"/>
      <c r="E27" s="4" t="str">
        <f t="shared" ca="1" si="0"/>
        <v>No</v>
      </c>
      <c r="F27" s="4" t="str">
        <f t="shared" ca="1" si="2"/>
        <v>No</v>
      </c>
      <c r="G27" s="4">
        <f t="shared" si="3"/>
        <v>158</v>
      </c>
      <c r="H27" s="4" t="str">
        <f t="shared" si="4"/>
        <v/>
      </c>
      <c r="I27" s="4" t="str">
        <f t="shared" si="5"/>
        <v/>
      </c>
      <c r="J27" s="4" t="str">
        <f t="shared" si="6"/>
        <v/>
      </c>
      <c r="K27" s="4" t="str">
        <f t="shared" si="7"/>
        <v/>
      </c>
      <c r="L27" s="40"/>
      <c r="M27" s="43"/>
      <c r="N27" s="41"/>
      <c r="O27" s="17"/>
      <c r="T27" s="44"/>
      <c r="AM27" s="33" t="s">
        <v>33</v>
      </c>
      <c r="AN27" s="33" t="s">
        <v>34</v>
      </c>
      <c r="AO27" s="3">
        <v>41659</v>
      </c>
    </row>
    <row r="28" spans="1:41">
      <c r="A28" s="2">
        <v>42032</v>
      </c>
      <c r="B28" s="3" t="str">
        <f t="shared" si="1"/>
        <v>Wed</v>
      </c>
      <c r="C28" s="4">
        <v>168</v>
      </c>
      <c r="D28" s="4"/>
      <c r="E28" s="4" t="str">
        <f t="shared" ca="1" si="0"/>
        <v>No</v>
      </c>
      <c r="F28" s="4" t="str">
        <f t="shared" ca="1" si="2"/>
        <v>No</v>
      </c>
      <c r="G28" s="4">
        <f t="shared" si="3"/>
        <v>168</v>
      </c>
      <c r="H28" s="4" t="str">
        <f t="shared" si="4"/>
        <v/>
      </c>
      <c r="I28" s="4" t="str">
        <f t="shared" si="5"/>
        <v/>
      </c>
      <c r="J28" s="4" t="str">
        <f t="shared" si="6"/>
        <v/>
      </c>
      <c r="K28" s="4" t="str">
        <f t="shared" si="7"/>
        <v/>
      </c>
      <c r="L28" s="40"/>
      <c r="M28" s="43"/>
      <c r="N28" s="41"/>
      <c r="O28" s="17"/>
      <c r="T28" s="44"/>
      <c r="AM28" s="33" t="s">
        <v>35</v>
      </c>
      <c r="AN28" s="33" t="s">
        <v>36</v>
      </c>
      <c r="AO28" s="47">
        <v>41687</v>
      </c>
    </row>
    <row r="29" spans="1:41">
      <c r="A29" s="2">
        <v>42033</v>
      </c>
      <c r="B29" s="3" t="str">
        <f t="shared" si="1"/>
        <v>Thu</v>
      </c>
      <c r="C29" s="4">
        <v>163</v>
      </c>
      <c r="D29" s="4"/>
      <c r="E29" s="4" t="str">
        <f t="shared" ca="1" si="0"/>
        <v>No</v>
      </c>
      <c r="F29" s="4" t="str">
        <f t="shared" ca="1" si="2"/>
        <v>No</v>
      </c>
      <c r="G29" s="4">
        <f t="shared" si="3"/>
        <v>163</v>
      </c>
      <c r="H29" s="4" t="str">
        <f t="shared" si="4"/>
        <v/>
      </c>
      <c r="I29" s="4" t="str">
        <f t="shared" si="5"/>
        <v/>
      </c>
      <c r="J29" s="4" t="str">
        <f t="shared" si="6"/>
        <v/>
      </c>
      <c r="K29" s="4" t="str">
        <f t="shared" si="7"/>
        <v/>
      </c>
      <c r="L29" s="40"/>
      <c r="M29" s="43"/>
      <c r="N29" s="41"/>
      <c r="O29" s="17"/>
      <c r="T29" s="44"/>
      <c r="AM29" s="33" t="s">
        <v>37</v>
      </c>
      <c r="AN29" s="33" t="s">
        <v>38</v>
      </c>
      <c r="AO29" s="47">
        <v>41785</v>
      </c>
    </row>
    <row r="30" spans="1:41">
      <c r="A30" s="2">
        <v>42034</v>
      </c>
      <c r="B30" s="3" t="str">
        <f t="shared" si="1"/>
        <v>Fri</v>
      </c>
      <c r="C30" s="4">
        <v>131</v>
      </c>
      <c r="D30" s="4">
        <f>IFERROR(MEDIAN(C23,C16,C9,C2),"")</f>
        <v>116</v>
      </c>
      <c r="E30" s="4" t="str">
        <f t="shared" ca="1" si="0"/>
        <v>No</v>
      </c>
      <c r="F30" s="4" t="str">
        <f t="shared" ca="1" si="2"/>
        <v>No</v>
      </c>
      <c r="G30" s="4">
        <f t="shared" ref="G30:G76" ca="1" si="12">IF(INDIRECT(ADDRESS(ROW(),MATCH($Q$3,$A$1:$G$1,0)))="Outlier",D30,C30)</f>
        <v>131</v>
      </c>
      <c r="H30" s="4" t="str">
        <f t="shared" si="4"/>
        <v/>
      </c>
      <c r="I30" s="4" t="str">
        <f t="shared" si="5"/>
        <v/>
      </c>
      <c r="J30" s="4" t="str">
        <f t="shared" si="6"/>
        <v/>
      </c>
      <c r="K30" s="4" t="str">
        <f t="shared" si="7"/>
        <v/>
      </c>
      <c r="L30" s="40">
        <f t="shared" ref="L30:L76" si="13">C30/D30-1</f>
        <v>0.1293103448275863</v>
      </c>
      <c r="M30" s="43"/>
      <c r="N30" s="42"/>
      <c r="O30" s="17"/>
      <c r="T30" s="44"/>
      <c r="AM30" s="33" t="s">
        <v>39</v>
      </c>
      <c r="AN30" s="36" t="s">
        <v>40</v>
      </c>
      <c r="AO30" s="3">
        <v>41824</v>
      </c>
    </row>
    <row r="31" spans="1:41">
      <c r="A31" s="2">
        <v>42035</v>
      </c>
      <c r="B31" s="3" t="str">
        <f t="shared" si="1"/>
        <v>Sat</v>
      </c>
      <c r="C31" s="4">
        <v>0</v>
      </c>
      <c r="D31" s="4">
        <f t="shared" ref="D31:D76" si="14">IFERROR(MEDIAN(C24,C17,C10,C3),"")</f>
        <v>0</v>
      </c>
      <c r="E31" s="4" t="str">
        <f t="shared" ref="E31:E76" ca="1" si="15">IFERROR(IF(OR(STANDARDIZE(C31,(HLOOKUP(B31,$T$17:$AB$19,2,0)),(HLOOKUP(B31,$T$17:$AB$19,3,0)))&lt;-$Q$9,STANDARDIZE(C31,(HLOOKUP(B31,$T$17:$AB$19,2,0)),(HLOOKUP(B31,$T$17:$AB$19,3,0)))&gt;$Q$9),"Outlier","No"),"")</f>
        <v/>
      </c>
      <c r="F31" s="4" t="str">
        <f t="shared" ref="F31:F76" ca="1" si="16">IF(OR((C31&lt;(HLOOKUP(B31,$T$3:$AB$11,8,0))),(C31&gt;HLOOKUP(B31,$T$3:$AB$11,9,0))),"Outlier","No")</f>
        <v>No</v>
      </c>
      <c r="G31" s="4">
        <f t="shared" ca="1" si="12"/>
        <v>0</v>
      </c>
      <c r="H31" s="4" t="str">
        <f t="shared" ref="H31:H76" si="17">IFERROR(INDEX($AM$5:$AO$45,MATCH(A31,$AO$5:$AO$45,0),1),"")</f>
        <v/>
      </c>
      <c r="I31" s="4" t="str">
        <f t="shared" ref="I31:I76" si="18">IF(H32="","",CONCATENATE("Previous Day of the-",H32))</f>
        <v/>
      </c>
      <c r="J31" s="4" t="str">
        <f t="shared" ref="J31:J76" si="19">IF(H30="","",CONCATENATE("Next Day of the-",H30))</f>
        <v/>
      </c>
      <c r="K31" s="4" t="str">
        <f t="shared" ref="K31:K76" si="20">IF(AND(H31="",J31=""),I31,IF(AND(H31="",I31=""),J31,H31))</f>
        <v/>
      </c>
      <c r="L31" s="40" t="e">
        <f t="shared" si="13"/>
        <v>#DIV/0!</v>
      </c>
      <c r="M31" s="43"/>
      <c r="N31" s="42"/>
      <c r="O31" s="17"/>
      <c r="T31" s="44"/>
      <c r="AM31" s="33" t="s">
        <v>41</v>
      </c>
      <c r="AN31" s="33" t="s">
        <v>42</v>
      </c>
      <c r="AO31" s="47">
        <v>41883</v>
      </c>
    </row>
    <row r="32" spans="1:41">
      <c r="A32" s="2">
        <v>42036</v>
      </c>
      <c r="B32" s="3" t="str">
        <f t="shared" si="1"/>
        <v>Sun</v>
      </c>
      <c r="C32" s="4">
        <v>0</v>
      </c>
      <c r="D32" s="4">
        <f t="shared" si="14"/>
        <v>0</v>
      </c>
      <c r="E32" s="4" t="str">
        <f t="shared" ca="1" si="15"/>
        <v/>
      </c>
      <c r="F32" s="4" t="str">
        <f t="shared" ca="1" si="16"/>
        <v>No</v>
      </c>
      <c r="G32" s="4">
        <f t="shared" ca="1" si="12"/>
        <v>0</v>
      </c>
      <c r="H32" s="4" t="str">
        <f t="shared" si="17"/>
        <v/>
      </c>
      <c r="I32" s="4" t="str">
        <f t="shared" si="18"/>
        <v/>
      </c>
      <c r="J32" s="4" t="str">
        <f t="shared" si="19"/>
        <v/>
      </c>
      <c r="K32" s="4" t="str">
        <f t="shared" si="20"/>
        <v/>
      </c>
      <c r="L32" s="40" t="e">
        <f t="shared" si="13"/>
        <v>#DIV/0!</v>
      </c>
      <c r="M32" s="43"/>
      <c r="N32" s="42"/>
      <c r="O32" s="17"/>
      <c r="T32" s="44"/>
      <c r="AM32" s="33" t="s">
        <v>43</v>
      </c>
      <c r="AN32" s="33" t="s">
        <v>44</v>
      </c>
      <c r="AO32" s="47">
        <v>41925</v>
      </c>
    </row>
    <row r="33" spans="1:41">
      <c r="A33" s="2">
        <v>42037</v>
      </c>
      <c r="B33" s="3" t="str">
        <f t="shared" si="1"/>
        <v>Mon</v>
      </c>
      <c r="C33" s="4">
        <v>127</v>
      </c>
      <c r="D33" s="4">
        <f t="shared" si="14"/>
        <v>186</v>
      </c>
      <c r="E33" s="4" t="str">
        <f t="shared" ca="1" si="15"/>
        <v>No</v>
      </c>
      <c r="F33" s="4" t="str">
        <f t="shared" ca="1" si="16"/>
        <v>No</v>
      </c>
      <c r="G33" s="4">
        <f t="shared" ca="1" si="12"/>
        <v>127</v>
      </c>
      <c r="H33" s="4" t="str">
        <f t="shared" si="17"/>
        <v/>
      </c>
      <c r="I33" s="4" t="str">
        <f t="shared" si="18"/>
        <v/>
      </c>
      <c r="J33" s="4" t="str">
        <f t="shared" si="19"/>
        <v/>
      </c>
      <c r="K33" s="4" t="str">
        <f t="shared" si="20"/>
        <v/>
      </c>
      <c r="L33" s="40">
        <f t="shared" si="13"/>
        <v>-0.31720430107526887</v>
      </c>
      <c r="M33" s="43"/>
      <c r="N33" s="42"/>
      <c r="O33" s="17"/>
      <c r="T33" s="44"/>
      <c r="AM33" s="33" t="s">
        <v>45</v>
      </c>
      <c r="AN33" s="34" t="s">
        <v>46</v>
      </c>
      <c r="AO33" s="3">
        <v>41954</v>
      </c>
    </row>
    <row r="34" spans="1:41">
      <c r="A34" s="2">
        <v>42038</v>
      </c>
      <c r="B34" s="3" t="str">
        <f t="shared" si="1"/>
        <v>Tue</v>
      </c>
      <c r="C34" s="4">
        <v>130</v>
      </c>
      <c r="D34" s="4">
        <f t="shared" si="14"/>
        <v>143.5</v>
      </c>
      <c r="E34" s="4" t="str">
        <f t="shared" ca="1" si="15"/>
        <v>No</v>
      </c>
      <c r="F34" s="4" t="str">
        <f t="shared" ca="1" si="16"/>
        <v>No</v>
      </c>
      <c r="G34" s="4">
        <f t="shared" ca="1" si="12"/>
        <v>130</v>
      </c>
      <c r="H34" s="4" t="str">
        <f t="shared" si="17"/>
        <v/>
      </c>
      <c r="I34" s="4" t="str">
        <f t="shared" si="18"/>
        <v/>
      </c>
      <c r="J34" s="4" t="str">
        <f t="shared" si="19"/>
        <v/>
      </c>
      <c r="K34" s="4" t="str">
        <f t="shared" si="20"/>
        <v/>
      </c>
      <c r="L34" s="40">
        <f t="shared" si="13"/>
        <v>-9.4076655052264813E-2</v>
      </c>
      <c r="M34" s="43"/>
      <c r="N34" s="42"/>
      <c r="O34" s="17"/>
      <c r="T34" s="44"/>
      <c r="AM34" s="33" t="s">
        <v>47</v>
      </c>
      <c r="AN34" s="33" t="s">
        <v>48</v>
      </c>
      <c r="AO34" s="47">
        <v>41970</v>
      </c>
    </row>
    <row r="35" spans="1:41">
      <c r="A35" s="2">
        <v>42039</v>
      </c>
      <c r="B35" s="3" t="str">
        <f t="shared" si="1"/>
        <v>Wed</v>
      </c>
      <c r="C35" s="4">
        <v>121</v>
      </c>
      <c r="D35" s="4">
        <f t="shared" si="14"/>
        <v>145.5</v>
      </c>
      <c r="E35" s="4" t="str">
        <f t="shared" ca="1" si="15"/>
        <v>No</v>
      </c>
      <c r="F35" s="4" t="str">
        <f t="shared" ca="1" si="16"/>
        <v>No</v>
      </c>
      <c r="G35" s="4">
        <f t="shared" ca="1" si="12"/>
        <v>121</v>
      </c>
      <c r="H35" s="4" t="str">
        <f t="shared" si="17"/>
        <v/>
      </c>
      <c r="I35" s="4" t="str">
        <f t="shared" si="18"/>
        <v/>
      </c>
      <c r="J35" s="4" t="str">
        <f t="shared" si="19"/>
        <v/>
      </c>
      <c r="K35" s="4" t="str">
        <f t="shared" si="20"/>
        <v/>
      </c>
      <c r="L35" s="40">
        <f t="shared" si="13"/>
        <v>-0.16838487972508587</v>
      </c>
      <c r="M35" s="43"/>
      <c r="N35" s="42"/>
      <c r="O35" s="17"/>
      <c r="T35" s="44"/>
      <c r="AM35" s="33" t="s">
        <v>49</v>
      </c>
      <c r="AN35" s="36" t="s">
        <v>50</v>
      </c>
      <c r="AO35" s="3">
        <v>41998</v>
      </c>
    </row>
    <row r="36" spans="1:41">
      <c r="A36" s="2">
        <v>42040</v>
      </c>
      <c r="B36" s="3" t="str">
        <f t="shared" si="1"/>
        <v>Thu</v>
      </c>
      <c r="C36" s="4">
        <v>124</v>
      </c>
      <c r="D36" s="4">
        <f t="shared" si="14"/>
        <v>135.5</v>
      </c>
      <c r="E36" s="4" t="str">
        <f t="shared" ca="1" si="15"/>
        <v>No</v>
      </c>
      <c r="F36" s="4" t="str">
        <f t="shared" ca="1" si="16"/>
        <v>No</v>
      </c>
      <c r="G36" s="4">
        <f t="shared" ca="1" si="12"/>
        <v>124</v>
      </c>
      <c r="H36" s="4" t="str">
        <f t="shared" si="17"/>
        <v/>
      </c>
      <c r="I36" s="4" t="str">
        <f t="shared" si="18"/>
        <v/>
      </c>
      <c r="J36" s="4" t="str">
        <f t="shared" si="19"/>
        <v/>
      </c>
      <c r="K36" s="4" t="str">
        <f t="shared" si="20"/>
        <v/>
      </c>
      <c r="L36" s="40">
        <f t="shared" si="13"/>
        <v>-8.4870848708487046E-2</v>
      </c>
      <c r="M36" s="43"/>
      <c r="N36" s="42"/>
      <c r="O36" s="17"/>
      <c r="T36" s="44"/>
      <c r="AM36" s="33" t="s">
        <v>31</v>
      </c>
      <c r="AN36" s="34" t="s">
        <v>32</v>
      </c>
      <c r="AO36" s="3">
        <v>42005</v>
      </c>
    </row>
    <row r="37" spans="1:41">
      <c r="A37" s="2">
        <v>42041</v>
      </c>
      <c r="B37" s="3" t="str">
        <f t="shared" si="1"/>
        <v>Fri</v>
      </c>
      <c r="C37" s="4">
        <v>95</v>
      </c>
      <c r="D37" s="4">
        <f t="shared" si="14"/>
        <v>116</v>
      </c>
      <c r="E37" s="4" t="str">
        <f t="shared" ca="1" si="15"/>
        <v>No</v>
      </c>
      <c r="F37" s="4" t="str">
        <f t="shared" ca="1" si="16"/>
        <v>No</v>
      </c>
      <c r="G37" s="4">
        <f t="shared" ca="1" si="12"/>
        <v>95</v>
      </c>
      <c r="H37" s="4" t="str">
        <f t="shared" si="17"/>
        <v/>
      </c>
      <c r="I37" s="4" t="str">
        <f t="shared" si="18"/>
        <v/>
      </c>
      <c r="J37" s="4" t="str">
        <f t="shared" si="19"/>
        <v/>
      </c>
      <c r="K37" s="4" t="str">
        <f t="shared" si="20"/>
        <v/>
      </c>
      <c r="L37" s="40">
        <f t="shared" si="13"/>
        <v>-0.18103448275862066</v>
      </c>
      <c r="M37" s="43"/>
      <c r="N37" s="42"/>
      <c r="O37" s="17"/>
      <c r="T37" s="44"/>
      <c r="AM37" s="33" t="s">
        <v>33</v>
      </c>
      <c r="AN37" s="33" t="s">
        <v>34</v>
      </c>
      <c r="AO37" s="3">
        <v>42023</v>
      </c>
    </row>
    <row r="38" spans="1:41">
      <c r="A38" s="2">
        <v>42042</v>
      </c>
      <c r="B38" s="3" t="str">
        <f t="shared" si="1"/>
        <v>Sat</v>
      </c>
      <c r="C38" s="4">
        <v>0</v>
      </c>
      <c r="D38" s="4">
        <f t="shared" si="14"/>
        <v>0</v>
      </c>
      <c r="E38" s="4" t="str">
        <f t="shared" ca="1" si="15"/>
        <v/>
      </c>
      <c r="F38" s="4" t="str">
        <f t="shared" ca="1" si="16"/>
        <v>No</v>
      </c>
      <c r="G38" s="4">
        <f t="shared" ca="1" si="12"/>
        <v>0</v>
      </c>
      <c r="H38" s="4" t="str">
        <f t="shared" si="17"/>
        <v/>
      </c>
      <c r="I38" s="4" t="str">
        <f t="shared" si="18"/>
        <v/>
      </c>
      <c r="J38" s="4" t="str">
        <f t="shared" si="19"/>
        <v/>
      </c>
      <c r="K38" s="4" t="str">
        <f t="shared" si="20"/>
        <v/>
      </c>
      <c r="L38" s="40" t="e">
        <f t="shared" si="13"/>
        <v>#DIV/0!</v>
      </c>
      <c r="M38" s="43"/>
      <c r="N38" s="42"/>
      <c r="O38" s="17"/>
      <c r="T38" s="44"/>
      <c r="AM38" s="33" t="s">
        <v>35</v>
      </c>
      <c r="AN38" s="33" t="s">
        <v>36</v>
      </c>
      <c r="AO38" s="47">
        <v>42051</v>
      </c>
    </row>
    <row r="39" spans="1:41">
      <c r="A39" s="2">
        <v>42043</v>
      </c>
      <c r="B39" s="3" t="str">
        <f t="shared" si="1"/>
        <v>Sun</v>
      </c>
      <c r="C39" s="4">
        <v>0</v>
      </c>
      <c r="D39" s="4">
        <f t="shared" si="14"/>
        <v>0</v>
      </c>
      <c r="E39" s="4" t="str">
        <f t="shared" ca="1" si="15"/>
        <v/>
      </c>
      <c r="F39" s="4" t="str">
        <f t="shared" ca="1" si="16"/>
        <v>No</v>
      </c>
      <c r="G39" s="4">
        <f t="shared" ca="1" si="12"/>
        <v>0</v>
      </c>
      <c r="H39" s="4" t="str">
        <f t="shared" si="17"/>
        <v/>
      </c>
      <c r="I39" s="4" t="str">
        <f t="shared" si="18"/>
        <v/>
      </c>
      <c r="J39" s="4" t="str">
        <f t="shared" si="19"/>
        <v/>
      </c>
      <c r="K39" s="4" t="str">
        <f t="shared" si="20"/>
        <v/>
      </c>
      <c r="L39" s="40" t="e">
        <f t="shared" si="13"/>
        <v>#DIV/0!</v>
      </c>
      <c r="M39" s="43"/>
      <c r="N39" s="42"/>
      <c r="O39" s="17"/>
      <c r="T39" s="44"/>
      <c r="AM39" s="33" t="s">
        <v>37</v>
      </c>
      <c r="AN39" s="33" t="s">
        <v>38</v>
      </c>
      <c r="AO39" s="47">
        <v>42149</v>
      </c>
    </row>
    <row r="40" spans="1:41">
      <c r="A40" s="2">
        <v>42044</v>
      </c>
      <c r="B40" s="3" t="str">
        <f t="shared" si="1"/>
        <v>Mon</v>
      </c>
      <c r="C40" s="4">
        <v>116</v>
      </c>
      <c r="D40" s="4">
        <f t="shared" si="14"/>
        <v>144.5</v>
      </c>
      <c r="E40" s="4" t="str">
        <f t="shared" ca="1" si="15"/>
        <v>No</v>
      </c>
      <c r="F40" s="4" t="str">
        <f t="shared" ca="1" si="16"/>
        <v>No</v>
      </c>
      <c r="G40" s="4">
        <f t="shared" ca="1" si="12"/>
        <v>116</v>
      </c>
      <c r="H40" s="4" t="str">
        <f t="shared" si="17"/>
        <v/>
      </c>
      <c r="I40" s="4" t="str">
        <f t="shared" si="18"/>
        <v/>
      </c>
      <c r="J40" s="4" t="str">
        <f t="shared" si="19"/>
        <v/>
      </c>
      <c r="K40" s="4" t="str">
        <f t="shared" si="20"/>
        <v/>
      </c>
      <c r="L40" s="40">
        <f t="shared" si="13"/>
        <v>-0.19723183391003463</v>
      </c>
      <c r="M40" s="43"/>
      <c r="N40" s="42"/>
      <c r="O40" s="17"/>
      <c r="T40" s="44"/>
      <c r="AM40" s="33" t="s">
        <v>39</v>
      </c>
      <c r="AN40" s="36" t="s">
        <v>40</v>
      </c>
      <c r="AO40" s="3">
        <v>42189</v>
      </c>
    </row>
    <row r="41" spans="1:41">
      <c r="A41" s="2">
        <v>42045</v>
      </c>
      <c r="B41" s="3" t="str">
        <f t="shared" si="1"/>
        <v>Tue</v>
      </c>
      <c r="C41" s="4">
        <v>109</v>
      </c>
      <c r="D41" s="4">
        <f t="shared" si="14"/>
        <v>129.5</v>
      </c>
      <c r="E41" s="4" t="str">
        <f t="shared" ca="1" si="15"/>
        <v>No</v>
      </c>
      <c r="F41" s="4" t="str">
        <f t="shared" ca="1" si="16"/>
        <v>No</v>
      </c>
      <c r="G41" s="4">
        <f t="shared" ca="1" si="12"/>
        <v>109</v>
      </c>
      <c r="H41" s="4" t="str">
        <f t="shared" si="17"/>
        <v/>
      </c>
      <c r="I41" s="4" t="str">
        <f t="shared" si="18"/>
        <v/>
      </c>
      <c r="J41" s="4" t="str">
        <f t="shared" si="19"/>
        <v/>
      </c>
      <c r="K41" s="4" t="str">
        <f t="shared" si="20"/>
        <v/>
      </c>
      <c r="L41" s="40">
        <f t="shared" si="13"/>
        <v>-0.15830115830115832</v>
      </c>
      <c r="M41" s="43"/>
      <c r="N41" s="42"/>
      <c r="O41" s="17"/>
      <c r="T41" s="44"/>
      <c r="AM41" s="33" t="s">
        <v>41</v>
      </c>
      <c r="AN41" s="33" t="s">
        <v>42</v>
      </c>
      <c r="AO41" s="47">
        <v>42254</v>
      </c>
    </row>
    <row r="42" spans="1:41">
      <c r="A42" s="2">
        <v>42046</v>
      </c>
      <c r="B42" s="3" t="str">
        <f t="shared" si="1"/>
        <v>Wed</v>
      </c>
      <c r="C42" s="4">
        <v>105</v>
      </c>
      <c r="D42" s="4">
        <f t="shared" si="14"/>
        <v>122</v>
      </c>
      <c r="E42" s="4" t="str">
        <f t="shared" ca="1" si="15"/>
        <v>No</v>
      </c>
      <c r="F42" s="4" t="str">
        <f t="shared" ca="1" si="16"/>
        <v>No</v>
      </c>
      <c r="G42" s="4">
        <f t="shared" ca="1" si="12"/>
        <v>105</v>
      </c>
      <c r="H42" s="4" t="str">
        <f t="shared" si="17"/>
        <v/>
      </c>
      <c r="I42" s="4" t="str">
        <f t="shared" si="18"/>
        <v/>
      </c>
      <c r="J42" s="4" t="str">
        <f t="shared" si="19"/>
        <v/>
      </c>
      <c r="K42" s="4" t="str">
        <f t="shared" si="20"/>
        <v/>
      </c>
      <c r="L42" s="40">
        <f t="shared" si="13"/>
        <v>-0.13934426229508201</v>
      </c>
      <c r="M42" s="43"/>
      <c r="N42" s="42"/>
      <c r="O42" s="17"/>
      <c r="T42" s="44"/>
      <c r="AM42" s="33" t="s">
        <v>43</v>
      </c>
      <c r="AN42" s="33" t="s">
        <v>44</v>
      </c>
      <c r="AO42" s="47">
        <v>42289</v>
      </c>
    </row>
    <row r="43" spans="1:41">
      <c r="A43" s="2">
        <v>42047</v>
      </c>
      <c r="B43" s="3" t="str">
        <f t="shared" si="1"/>
        <v>Thu</v>
      </c>
      <c r="C43" s="4">
        <v>118</v>
      </c>
      <c r="D43" s="4">
        <f t="shared" si="14"/>
        <v>133.5</v>
      </c>
      <c r="E43" s="4" t="str">
        <f t="shared" ca="1" si="15"/>
        <v>No</v>
      </c>
      <c r="F43" s="4" t="str">
        <f t="shared" ca="1" si="16"/>
        <v>No</v>
      </c>
      <c r="G43" s="4">
        <f t="shared" ca="1" si="12"/>
        <v>118</v>
      </c>
      <c r="H43" s="4" t="str">
        <f t="shared" si="17"/>
        <v/>
      </c>
      <c r="I43" s="4" t="str">
        <f t="shared" si="18"/>
        <v/>
      </c>
      <c r="J43" s="4" t="str">
        <f t="shared" si="19"/>
        <v/>
      </c>
      <c r="K43" s="4" t="str">
        <f t="shared" si="20"/>
        <v/>
      </c>
      <c r="L43" s="40">
        <f t="shared" si="13"/>
        <v>-0.11610486891385763</v>
      </c>
      <c r="M43" s="43"/>
      <c r="N43" s="42"/>
      <c r="O43" s="17"/>
      <c r="T43" s="44"/>
      <c r="AM43" s="33" t="s">
        <v>45</v>
      </c>
      <c r="AN43" s="34" t="s">
        <v>46</v>
      </c>
      <c r="AO43" s="3">
        <v>42319</v>
      </c>
    </row>
    <row r="44" spans="1:41">
      <c r="A44" s="2">
        <v>42048</v>
      </c>
      <c r="B44" s="3" t="str">
        <f t="shared" si="1"/>
        <v>Fri</v>
      </c>
      <c r="C44" s="4">
        <v>81</v>
      </c>
      <c r="D44" s="4">
        <f t="shared" si="14"/>
        <v>108</v>
      </c>
      <c r="E44" s="4" t="str">
        <f t="shared" ca="1" si="15"/>
        <v>No</v>
      </c>
      <c r="F44" s="4" t="str">
        <f t="shared" ca="1" si="16"/>
        <v>No</v>
      </c>
      <c r="G44" s="4">
        <f t="shared" ca="1" si="12"/>
        <v>81</v>
      </c>
      <c r="H44" s="4" t="str">
        <f t="shared" si="17"/>
        <v/>
      </c>
      <c r="I44" s="4" t="str">
        <f t="shared" si="18"/>
        <v/>
      </c>
      <c r="J44" s="4" t="str">
        <f t="shared" si="19"/>
        <v/>
      </c>
      <c r="K44" s="4" t="str">
        <f t="shared" si="20"/>
        <v/>
      </c>
      <c r="L44" s="40">
        <f t="shared" si="13"/>
        <v>-0.25</v>
      </c>
      <c r="M44" s="43"/>
      <c r="N44" s="42"/>
      <c r="O44" s="17"/>
      <c r="T44" s="44"/>
      <c r="AM44" s="33" t="s">
        <v>47</v>
      </c>
      <c r="AN44" s="33" t="s">
        <v>48</v>
      </c>
      <c r="AO44" s="47">
        <v>42334</v>
      </c>
    </row>
    <row r="45" spans="1:41">
      <c r="A45" s="2">
        <v>42049</v>
      </c>
      <c r="B45" s="3" t="str">
        <f t="shared" si="1"/>
        <v>Sat</v>
      </c>
      <c r="C45" s="4">
        <v>0</v>
      </c>
      <c r="D45" s="4">
        <f t="shared" si="14"/>
        <v>0</v>
      </c>
      <c r="E45" s="4" t="str">
        <f t="shared" ca="1" si="15"/>
        <v/>
      </c>
      <c r="F45" s="4" t="str">
        <f t="shared" ca="1" si="16"/>
        <v>No</v>
      </c>
      <c r="G45" s="4">
        <f t="shared" ca="1" si="12"/>
        <v>0</v>
      </c>
      <c r="H45" s="4" t="str">
        <f t="shared" si="17"/>
        <v/>
      </c>
      <c r="I45" s="4" t="str">
        <f t="shared" si="18"/>
        <v/>
      </c>
      <c r="J45" s="4" t="str">
        <f t="shared" si="19"/>
        <v/>
      </c>
      <c r="K45" s="4" t="str">
        <f t="shared" si="20"/>
        <v/>
      </c>
      <c r="L45" s="40" t="e">
        <f t="shared" si="13"/>
        <v>#DIV/0!</v>
      </c>
      <c r="M45" s="43"/>
      <c r="N45" s="42"/>
      <c r="O45" s="17"/>
      <c r="T45" s="44"/>
      <c r="AM45" s="33" t="s">
        <v>49</v>
      </c>
      <c r="AN45" s="36" t="s">
        <v>50</v>
      </c>
      <c r="AO45" s="3">
        <v>42363</v>
      </c>
    </row>
    <row r="46" spans="1:41">
      <c r="A46" s="2">
        <v>42050</v>
      </c>
      <c r="B46" s="3" t="str">
        <f t="shared" si="1"/>
        <v>Sun</v>
      </c>
      <c r="C46" s="4">
        <v>0</v>
      </c>
      <c r="D46" s="4">
        <f t="shared" si="14"/>
        <v>0</v>
      </c>
      <c r="E46" s="4" t="str">
        <f t="shared" ca="1" si="15"/>
        <v/>
      </c>
      <c r="F46" s="4" t="str">
        <f t="shared" ca="1" si="16"/>
        <v>No</v>
      </c>
      <c r="G46" s="4">
        <f t="shared" ca="1" si="12"/>
        <v>0</v>
      </c>
      <c r="H46" s="4" t="str">
        <f t="shared" si="17"/>
        <v/>
      </c>
      <c r="I46" s="4" t="str">
        <f t="shared" si="18"/>
        <v>Previous Day of the-President's Day</v>
      </c>
      <c r="J46" s="4" t="str">
        <f t="shared" si="19"/>
        <v/>
      </c>
      <c r="K46" s="4" t="str">
        <f t="shared" si="20"/>
        <v>Previous Day of the-President's Day</v>
      </c>
      <c r="L46" s="40" t="e">
        <f t="shared" si="13"/>
        <v>#DIV/0!</v>
      </c>
      <c r="M46" s="43"/>
      <c r="N46" s="42"/>
      <c r="O46" s="17"/>
      <c r="T46" s="44"/>
    </row>
    <row r="47" spans="1:41">
      <c r="A47" s="2">
        <v>42051</v>
      </c>
      <c r="B47" s="3" t="str">
        <f t="shared" si="1"/>
        <v>Mon</v>
      </c>
      <c r="C47" s="4">
        <v>89</v>
      </c>
      <c r="D47" s="4">
        <f t="shared" si="14"/>
        <v>121.5</v>
      </c>
      <c r="E47" s="4" t="str">
        <f t="shared" ca="1" si="15"/>
        <v>No</v>
      </c>
      <c r="F47" s="4" t="str">
        <f t="shared" ca="1" si="16"/>
        <v>No</v>
      </c>
      <c r="G47" s="4">
        <f t="shared" ca="1" si="12"/>
        <v>89</v>
      </c>
      <c r="H47" s="4" t="str">
        <f t="shared" si="17"/>
        <v>President's Day</v>
      </c>
      <c r="I47" s="4" t="str">
        <f t="shared" si="18"/>
        <v/>
      </c>
      <c r="J47" s="4" t="str">
        <f t="shared" si="19"/>
        <v/>
      </c>
      <c r="K47" s="4" t="str">
        <f t="shared" si="20"/>
        <v>President's Day</v>
      </c>
      <c r="L47" s="40">
        <f t="shared" si="13"/>
        <v>-0.26748971193415638</v>
      </c>
      <c r="M47" s="43"/>
      <c r="N47" s="42"/>
      <c r="O47" s="17"/>
      <c r="T47" s="44"/>
    </row>
    <row r="48" spans="1:41">
      <c r="A48" s="2">
        <v>42052</v>
      </c>
      <c r="B48" s="3" t="str">
        <f t="shared" si="1"/>
        <v>Tue</v>
      </c>
      <c r="C48" s="4">
        <v>85</v>
      </c>
      <c r="D48" s="4">
        <f t="shared" si="14"/>
        <v>123.5</v>
      </c>
      <c r="E48" s="4" t="str">
        <f t="shared" ca="1" si="15"/>
        <v>No</v>
      </c>
      <c r="F48" s="4" t="str">
        <f t="shared" ca="1" si="16"/>
        <v>No</v>
      </c>
      <c r="G48" s="4">
        <f t="shared" ca="1" si="12"/>
        <v>85</v>
      </c>
      <c r="H48" s="4" t="str">
        <f t="shared" si="17"/>
        <v/>
      </c>
      <c r="I48" s="4" t="str">
        <f t="shared" si="18"/>
        <v/>
      </c>
      <c r="J48" s="4" t="str">
        <f t="shared" si="19"/>
        <v>Next Day of the-President's Day</v>
      </c>
      <c r="K48" s="4" t="str">
        <f t="shared" si="20"/>
        <v>Next Day of the-President's Day</v>
      </c>
      <c r="L48" s="40">
        <f t="shared" si="13"/>
        <v>-0.31174089068825916</v>
      </c>
      <c r="M48" s="43"/>
      <c r="N48" s="42"/>
      <c r="O48" s="17"/>
      <c r="T48" s="44"/>
    </row>
    <row r="49" spans="1:20">
      <c r="A49" s="2">
        <v>42053</v>
      </c>
      <c r="B49" s="3" t="str">
        <f t="shared" si="1"/>
        <v>Wed</v>
      </c>
      <c r="C49" s="4">
        <v>117</v>
      </c>
      <c r="D49" s="4">
        <f t="shared" si="14"/>
        <v>122</v>
      </c>
      <c r="E49" s="4" t="str">
        <f t="shared" ca="1" si="15"/>
        <v>No</v>
      </c>
      <c r="F49" s="4" t="str">
        <f t="shared" ca="1" si="16"/>
        <v>No</v>
      </c>
      <c r="G49" s="4">
        <f t="shared" ca="1" si="12"/>
        <v>117</v>
      </c>
      <c r="H49" s="4" t="str">
        <f t="shared" si="17"/>
        <v/>
      </c>
      <c r="I49" s="4" t="str">
        <f t="shared" si="18"/>
        <v/>
      </c>
      <c r="J49" s="4" t="str">
        <f t="shared" si="19"/>
        <v/>
      </c>
      <c r="K49" s="4" t="str">
        <f t="shared" si="20"/>
        <v/>
      </c>
      <c r="L49" s="40">
        <f t="shared" si="13"/>
        <v>-4.0983606557377095E-2</v>
      </c>
      <c r="M49" s="43"/>
      <c r="N49" s="42"/>
      <c r="O49" s="17"/>
      <c r="T49" s="44"/>
    </row>
    <row r="50" spans="1:20">
      <c r="A50" s="2">
        <v>42054</v>
      </c>
      <c r="B50" s="3" t="str">
        <f t="shared" si="1"/>
        <v>Thu</v>
      </c>
      <c r="C50" s="4">
        <v>143</v>
      </c>
      <c r="D50" s="4">
        <f t="shared" si="14"/>
        <v>133.5</v>
      </c>
      <c r="E50" s="4" t="str">
        <f t="shared" ca="1" si="15"/>
        <v>No</v>
      </c>
      <c r="F50" s="4" t="str">
        <f t="shared" ca="1" si="16"/>
        <v>No</v>
      </c>
      <c r="G50" s="4">
        <f t="shared" ca="1" si="12"/>
        <v>143</v>
      </c>
      <c r="H50" s="4" t="str">
        <f t="shared" si="17"/>
        <v/>
      </c>
      <c r="I50" s="4" t="str">
        <f t="shared" si="18"/>
        <v/>
      </c>
      <c r="J50" s="4" t="str">
        <f t="shared" si="19"/>
        <v/>
      </c>
      <c r="K50" s="4" t="str">
        <f t="shared" si="20"/>
        <v/>
      </c>
      <c r="L50" s="40">
        <f t="shared" si="13"/>
        <v>7.1161048689138529E-2</v>
      </c>
      <c r="M50" s="43"/>
      <c r="N50" s="42"/>
      <c r="O50" s="17"/>
      <c r="T50" s="44"/>
    </row>
    <row r="51" spans="1:20">
      <c r="A51" s="2">
        <v>42055</v>
      </c>
      <c r="B51" s="3" t="str">
        <f t="shared" si="1"/>
        <v>Fri</v>
      </c>
      <c r="C51" s="4">
        <v>150</v>
      </c>
      <c r="D51" s="4">
        <f t="shared" si="14"/>
        <v>108</v>
      </c>
      <c r="E51" s="4" t="str">
        <f t="shared" ca="1" si="15"/>
        <v>No</v>
      </c>
      <c r="F51" s="4" t="str">
        <f t="shared" ca="1" si="16"/>
        <v>No</v>
      </c>
      <c r="G51" s="4">
        <f t="shared" ca="1" si="12"/>
        <v>150</v>
      </c>
      <c r="H51" s="4" t="str">
        <f t="shared" si="17"/>
        <v/>
      </c>
      <c r="I51" s="4" t="str">
        <f t="shared" si="18"/>
        <v/>
      </c>
      <c r="J51" s="4" t="str">
        <f t="shared" si="19"/>
        <v/>
      </c>
      <c r="K51" s="4" t="str">
        <f t="shared" si="20"/>
        <v/>
      </c>
      <c r="L51" s="40">
        <f t="shared" si="13"/>
        <v>0.38888888888888884</v>
      </c>
      <c r="M51" s="43"/>
      <c r="N51" s="42"/>
      <c r="O51" s="17"/>
      <c r="T51" s="44"/>
    </row>
    <row r="52" spans="1:20">
      <c r="A52" s="2">
        <v>42056</v>
      </c>
      <c r="B52" s="3" t="str">
        <f t="shared" si="1"/>
        <v>Sat</v>
      </c>
      <c r="C52" s="4">
        <v>0</v>
      </c>
      <c r="D52" s="4">
        <f t="shared" si="14"/>
        <v>0</v>
      </c>
      <c r="E52" s="4" t="str">
        <f t="shared" ca="1" si="15"/>
        <v/>
      </c>
      <c r="F52" s="4" t="str">
        <f t="shared" ca="1" si="16"/>
        <v>No</v>
      </c>
      <c r="G52" s="4">
        <f t="shared" ca="1" si="12"/>
        <v>0</v>
      </c>
      <c r="H52" s="4" t="str">
        <f t="shared" si="17"/>
        <v/>
      </c>
      <c r="I52" s="4" t="str">
        <f t="shared" si="18"/>
        <v/>
      </c>
      <c r="J52" s="4" t="str">
        <f t="shared" si="19"/>
        <v/>
      </c>
      <c r="K52" s="4" t="str">
        <f t="shared" si="20"/>
        <v/>
      </c>
      <c r="L52" s="40" t="e">
        <f t="shared" si="13"/>
        <v>#DIV/0!</v>
      </c>
      <c r="M52" s="43"/>
      <c r="N52" s="42"/>
      <c r="O52" s="17"/>
      <c r="T52" s="44"/>
    </row>
    <row r="53" spans="1:20">
      <c r="A53" s="2">
        <v>42057</v>
      </c>
      <c r="B53" s="3" t="str">
        <f t="shared" si="1"/>
        <v>Sun</v>
      </c>
      <c r="C53" s="4">
        <v>0</v>
      </c>
      <c r="D53" s="4">
        <f t="shared" si="14"/>
        <v>0</v>
      </c>
      <c r="E53" s="4" t="str">
        <f t="shared" ca="1" si="15"/>
        <v/>
      </c>
      <c r="F53" s="4" t="str">
        <f t="shared" ca="1" si="16"/>
        <v>No</v>
      </c>
      <c r="G53" s="4">
        <f t="shared" ca="1" si="12"/>
        <v>0</v>
      </c>
      <c r="H53" s="4" t="str">
        <f t="shared" si="17"/>
        <v/>
      </c>
      <c r="I53" s="4" t="str">
        <f t="shared" si="18"/>
        <v/>
      </c>
      <c r="J53" s="4" t="str">
        <f t="shared" si="19"/>
        <v/>
      </c>
      <c r="K53" s="4" t="str">
        <f t="shared" si="20"/>
        <v/>
      </c>
      <c r="L53" s="40" t="e">
        <f t="shared" si="13"/>
        <v>#DIV/0!</v>
      </c>
      <c r="M53" s="43"/>
      <c r="N53" s="42"/>
      <c r="O53" s="17"/>
      <c r="T53" s="44"/>
    </row>
    <row r="54" spans="1:20">
      <c r="A54" s="2">
        <v>42058</v>
      </c>
      <c r="B54" s="3" t="str">
        <f t="shared" si="1"/>
        <v>Mon</v>
      </c>
      <c r="C54" s="4">
        <v>171</v>
      </c>
      <c r="D54" s="4">
        <f t="shared" si="14"/>
        <v>121.5</v>
      </c>
      <c r="E54" s="4" t="str">
        <f t="shared" ca="1" si="15"/>
        <v>No</v>
      </c>
      <c r="F54" s="4" t="str">
        <f t="shared" ca="1" si="16"/>
        <v>No</v>
      </c>
      <c r="G54" s="4">
        <f t="shared" ca="1" si="12"/>
        <v>171</v>
      </c>
      <c r="H54" s="4" t="str">
        <f t="shared" si="17"/>
        <v/>
      </c>
      <c r="I54" s="4" t="str">
        <f t="shared" si="18"/>
        <v/>
      </c>
      <c r="J54" s="4" t="str">
        <f t="shared" si="19"/>
        <v/>
      </c>
      <c r="K54" s="4" t="str">
        <f t="shared" si="20"/>
        <v/>
      </c>
      <c r="L54" s="40">
        <f t="shared" si="13"/>
        <v>0.40740740740740744</v>
      </c>
      <c r="M54" s="43"/>
      <c r="N54" s="42"/>
      <c r="O54" s="17"/>
      <c r="T54" s="44"/>
    </row>
    <row r="55" spans="1:20">
      <c r="A55" s="2">
        <v>42059</v>
      </c>
      <c r="B55" s="3" t="str">
        <f t="shared" si="1"/>
        <v>Tue</v>
      </c>
      <c r="C55" s="4">
        <v>203</v>
      </c>
      <c r="D55" s="4">
        <f t="shared" si="14"/>
        <v>119.5</v>
      </c>
      <c r="E55" s="4" t="str">
        <f t="shared" ca="1" si="15"/>
        <v>No</v>
      </c>
      <c r="F55" s="4" t="str">
        <f t="shared" ca="1" si="16"/>
        <v>No</v>
      </c>
      <c r="G55" s="4">
        <f t="shared" ca="1" si="12"/>
        <v>203</v>
      </c>
      <c r="H55" s="4" t="str">
        <f t="shared" si="17"/>
        <v/>
      </c>
      <c r="I55" s="4" t="str">
        <f t="shared" si="18"/>
        <v/>
      </c>
      <c r="J55" s="4" t="str">
        <f t="shared" si="19"/>
        <v/>
      </c>
      <c r="K55" s="4" t="str">
        <f t="shared" si="20"/>
        <v/>
      </c>
      <c r="L55" s="40">
        <f t="shared" si="13"/>
        <v>0.69874476987447709</v>
      </c>
      <c r="M55" s="43"/>
      <c r="N55" s="42"/>
      <c r="O55" s="17"/>
      <c r="T55" s="44"/>
    </row>
    <row r="56" spans="1:20">
      <c r="A56" s="2">
        <v>42060</v>
      </c>
      <c r="B56" s="3" t="str">
        <f t="shared" si="1"/>
        <v>Wed</v>
      </c>
      <c r="C56" s="4">
        <v>163</v>
      </c>
      <c r="D56" s="4">
        <f t="shared" si="14"/>
        <v>119</v>
      </c>
      <c r="E56" s="4" t="str">
        <f t="shared" ca="1" si="15"/>
        <v>No</v>
      </c>
      <c r="F56" s="4" t="str">
        <f t="shared" ca="1" si="16"/>
        <v>No</v>
      </c>
      <c r="G56" s="4">
        <f t="shared" ca="1" si="12"/>
        <v>163</v>
      </c>
      <c r="H56" s="4" t="str">
        <f t="shared" si="17"/>
        <v/>
      </c>
      <c r="I56" s="4" t="str">
        <f t="shared" si="18"/>
        <v/>
      </c>
      <c r="J56" s="4" t="str">
        <f t="shared" si="19"/>
        <v/>
      </c>
      <c r="K56" s="4" t="str">
        <f t="shared" si="20"/>
        <v/>
      </c>
      <c r="L56" s="40">
        <f t="shared" si="13"/>
        <v>0.36974789915966388</v>
      </c>
      <c r="M56" s="43"/>
      <c r="N56" s="42"/>
      <c r="O56" s="17"/>
      <c r="T56" s="44"/>
    </row>
    <row r="57" spans="1:20">
      <c r="A57" s="2">
        <v>42061</v>
      </c>
      <c r="B57" s="3" t="str">
        <f t="shared" si="1"/>
        <v>Thu</v>
      </c>
      <c r="C57" s="4">
        <v>130</v>
      </c>
      <c r="D57" s="4">
        <f t="shared" si="14"/>
        <v>133.5</v>
      </c>
      <c r="E57" s="4" t="str">
        <f t="shared" ca="1" si="15"/>
        <v>No</v>
      </c>
      <c r="F57" s="4" t="str">
        <f t="shared" ca="1" si="16"/>
        <v>No</v>
      </c>
      <c r="G57" s="4">
        <f t="shared" ca="1" si="12"/>
        <v>130</v>
      </c>
      <c r="H57" s="4" t="str">
        <f t="shared" si="17"/>
        <v/>
      </c>
      <c r="I57" s="4" t="str">
        <f t="shared" si="18"/>
        <v/>
      </c>
      <c r="J57" s="4" t="str">
        <f t="shared" si="19"/>
        <v/>
      </c>
      <c r="K57" s="4" t="str">
        <f t="shared" si="20"/>
        <v/>
      </c>
      <c r="L57" s="40">
        <f t="shared" si="13"/>
        <v>-2.6217228464419429E-2</v>
      </c>
      <c r="M57" s="43"/>
      <c r="N57" s="42"/>
      <c r="O57" s="17"/>
      <c r="T57" s="44"/>
    </row>
    <row r="58" spans="1:20">
      <c r="A58" s="2">
        <v>42062</v>
      </c>
      <c r="B58" s="3" t="str">
        <f t="shared" si="1"/>
        <v>Fri</v>
      </c>
      <c r="C58" s="4">
        <v>120</v>
      </c>
      <c r="D58" s="4">
        <f t="shared" si="14"/>
        <v>113</v>
      </c>
      <c r="E58" s="4" t="str">
        <f t="shared" ca="1" si="15"/>
        <v>No</v>
      </c>
      <c r="F58" s="4" t="str">
        <f t="shared" ca="1" si="16"/>
        <v>No</v>
      </c>
      <c r="G58" s="4">
        <f t="shared" ca="1" si="12"/>
        <v>120</v>
      </c>
      <c r="H58" s="4" t="str">
        <f t="shared" si="17"/>
        <v/>
      </c>
      <c r="I58" s="4" t="str">
        <f t="shared" si="18"/>
        <v/>
      </c>
      <c r="J58" s="4" t="str">
        <f t="shared" si="19"/>
        <v/>
      </c>
      <c r="K58" s="4" t="str">
        <f t="shared" si="20"/>
        <v/>
      </c>
      <c r="L58" s="40">
        <f t="shared" si="13"/>
        <v>6.1946902654867353E-2</v>
      </c>
      <c r="M58" s="43"/>
      <c r="N58" s="42"/>
      <c r="O58" s="17"/>
      <c r="T58" s="44"/>
    </row>
    <row r="59" spans="1:20">
      <c r="A59" s="2">
        <v>42063</v>
      </c>
      <c r="B59" s="3" t="str">
        <f t="shared" si="1"/>
        <v>Sat</v>
      </c>
      <c r="C59" s="4">
        <v>0</v>
      </c>
      <c r="D59" s="4">
        <f t="shared" si="14"/>
        <v>0</v>
      </c>
      <c r="E59" s="4" t="str">
        <f t="shared" ca="1" si="15"/>
        <v/>
      </c>
      <c r="F59" s="4" t="str">
        <f t="shared" ca="1" si="16"/>
        <v>No</v>
      </c>
      <c r="G59" s="4">
        <f t="shared" ca="1" si="12"/>
        <v>0</v>
      </c>
      <c r="H59" s="4" t="str">
        <f t="shared" si="17"/>
        <v/>
      </c>
      <c r="I59" s="4" t="str">
        <f t="shared" si="18"/>
        <v/>
      </c>
      <c r="J59" s="4" t="str">
        <f t="shared" si="19"/>
        <v/>
      </c>
      <c r="K59" s="4" t="str">
        <f t="shared" si="20"/>
        <v/>
      </c>
      <c r="L59" s="40" t="e">
        <f t="shared" si="13"/>
        <v>#DIV/0!</v>
      </c>
      <c r="M59" s="43"/>
      <c r="N59" s="42"/>
      <c r="O59" s="17"/>
      <c r="T59" s="44"/>
    </row>
    <row r="60" spans="1:20">
      <c r="A60" s="2">
        <v>42064</v>
      </c>
      <c r="B60" s="3" t="str">
        <f t="shared" si="1"/>
        <v>Sun</v>
      </c>
      <c r="C60" s="4">
        <v>0</v>
      </c>
      <c r="D60" s="4">
        <f t="shared" si="14"/>
        <v>0</v>
      </c>
      <c r="E60" s="4" t="str">
        <f t="shared" ca="1" si="15"/>
        <v/>
      </c>
      <c r="F60" s="4" t="str">
        <f t="shared" ca="1" si="16"/>
        <v>No</v>
      </c>
      <c r="G60" s="4">
        <f t="shared" ca="1" si="12"/>
        <v>0</v>
      </c>
      <c r="H60" s="4" t="str">
        <f t="shared" si="17"/>
        <v/>
      </c>
      <c r="I60" s="4" t="str">
        <f t="shared" si="18"/>
        <v/>
      </c>
      <c r="J60" s="4" t="str">
        <f t="shared" si="19"/>
        <v/>
      </c>
      <c r="K60" s="4" t="str">
        <f t="shared" si="20"/>
        <v/>
      </c>
      <c r="L60" s="40" t="e">
        <f t="shared" si="13"/>
        <v>#DIV/0!</v>
      </c>
      <c r="M60" s="43"/>
      <c r="N60" s="42"/>
      <c r="O60" s="17"/>
      <c r="T60" s="44"/>
    </row>
    <row r="61" spans="1:20">
      <c r="A61" s="2">
        <v>42065</v>
      </c>
      <c r="B61" s="3" t="str">
        <f t="shared" si="1"/>
        <v>Mon</v>
      </c>
      <c r="C61" s="4">
        <v>134</v>
      </c>
      <c r="D61" s="4">
        <f t="shared" si="14"/>
        <v>121.5</v>
      </c>
      <c r="E61" s="4" t="str">
        <f t="shared" ca="1" si="15"/>
        <v>No</v>
      </c>
      <c r="F61" s="4" t="str">
        <f t="shared" ca="1" si="16"/>
        <v>No</v>
      </c>
      <c r="G61" s="4">
        <f t="shared" ca="1" si="12"/>
        <v>134</v>
      </c>
      <c r="H61" s="4" t="str">
        <f t="shared" si="17"/>
        <v/>
      </c>
      <c r="I61" s="4" t="str">
        <f t="shared" si="18"/>
        <v/>
      </c>
      <c r="J61" s="4" t="str">
        <f t="shared" si="19"/>
        <v/>
      </c>
      <c r="K61" s="4" t="str">
        <f t="shared" si="20"/>
        <v/>
      </c>
      <c r="L61" s="40">
        <f t="shared" si="13"/>
        <v>0.10288065843621408</v>
      </c>
      <c r="M61" s="43"/>
      <c r="N61" s="42"/>
      <c r="O61" s="17"/>
      <c r="T61" s="44"/>
    </row>
    <row r="62" spans="1:20">
      <c r="A62" s="2">
        <v>42066</v>
      </c>
      <c r="B62" s="3" t="str">
        <f t="shared" si="1"/>
        <v>Tue</v>
      </c>
      <c r="C62" s="4">
        <v>106</v>
      </c>
      <c r="D62" s="4">
        <f t="shared" si="14"/>
        <v>119.5</v>
      </c>
      <c r="E62" s="4" t="str">
        <f t="shared" ca="1" si="15"/>
        <v>No</v>
      </c>
      <c r="F62" s="4" t="str">
        <f t="shared" ca="1" si="16"/>
        <v>No</v>
      </c>
      <c r="G62" s="4">
        <f t="shared" ca="1" si="12"/>
        <v>106</v>
      </c>
      <c r="H62" s="4" t="str">
        <f t="shared" si="17"/>
        <v/>
      </c>
      <c r="I62" s="4" t="str">
        <f t="shared" si="18"/>
        <v/>
      </c>
      <c r="J62" s="4" t="str">
        <f t="shared" si="19"/>
        <v/>
      </c>
      <c r="K62" s="4" t="str">
        <f t="shared" si="20"/>
        <v/>
      </c>
      <c r="L62" s="40">
        <f t="shared" si="13"/>
        <v>-0.11297071129707115</v>
      </c>
      <c r="M62" s="43"/>
      <c r="N62" s="42"/>
      <c r="O62" s="17"/>
      <c r="T62" s="44"/>
    </row>
    <row r="63" spans="1:20">
      <c r="A63" s="2">
        <v>42067</v>
      </c>
      <c r="B63" s="3" t="str">
        <f t="shared" si="1"/>
        <v>Wed</v>
      </c>
      <c r="C63" s="4">
        <v>103</v>
      </c>
      <c r="D63" s="4">
        <f t="shared" si="14"/>
        <v>119</v>
      </c>
      <c r="E63" s="4" t="str">
        <f t="shared" ca="1" si="15"/>
        <v>No</v>
      </c>
      <c r="F63" s="4" t="str">
        <f t="shared" ca="1" si="16"/>
        <v>No</v>
      </c>
      <c r="G63" s="4">
        <f t="shared" ca="1" si="12"/>
        <v>103</v>
      </c>
      <c r="H63" s="4" t="str">
        <f t="shared" si="17"/>
        <v/>
      </c>
      <c r="I63" s="4" t="str">
        <f t="shared" si="18"/>
        <v/>
      </c>
      <c r="J63" s="4" t="str">
        <f t="shared" si="19"/>
        <v/>
      </c>
      <c r="K63" s="4" t="str">
        <f t="shared" si="20"/>
        <v/>
      </c>
      <c r="L63" s="40">
        <f t="shared" si="13"/>
        <v>-0.13445378151260501</v>
      </c>
      <c r="M63" s="43"/>
      <c r="N63" s="42"/>
      <c r="O63" s="17"/>
      <c r="T63" s="44"/>
    </row>
    <row r="64" spans="1:20">
      <c r="A64" s="2">
        <v>42068</v>
      </c>
      <c r="B64" s="3" t="str">
        <f t="shared" si="1"/>
        <v>Thu</v>
      </c>
      <c r="C64" s="4">
        <v>83</v>
      </c>
      <c r="D64" s="4">
        <f t="shared" si="14"/>
        <v>127</v>
      </c>
      <c r="E64" s="4" t="str">
        <f t="shared" ca="1" si="15"/>
        <v>No</v>
      </c>
      <c r="F64" s="4" t="str">
        <f t="shared" ca="1" si="16"/>
        <v>No</v>
      </c>
      <c r="G64" s="4">
        <f t="shared" ca="1" si="12"/>
        <v>83</v>
      </c>
      <c r="H64" s="4" t="str">
        <f t="shared" si="17"/>
        <v/>
      </c>
      <c r="I64" s="4" t="str">
        <f t="shared" si="18"/>
        <v/>
      </c>
      <c r="J64" s="4" t="str">
        <f t="shared" si="19"/>
        <v/>
      </c>
      <c r="K64" s="4" t="str">
        <f t="shared" si="20"/>
        <v/>
      </c>
      <c r="L64" s="40">
        <f t="shared" si="13"/>
        <v>-0.34645669291338588</v>
      </c>
      <c r="M64" s="43"/>
      <c r="N64" s="42"/>
      <c r="O64" s="17"/>
      <c r="T64" s="44"/>
    </row>
    <row r="65" spans="1:20">
      <c r="A65" s="2">
        <v>42069</v>
      </c>
      <c r="B65" s="3" t="str">
        <f t="shared" si="1"/>
        <v>Fri</v>
      </c>
      <c r="C65" s="4">
        <v>103</v>
      </c>
      <c r="D65" s="4">
        <f t="shared" si="14"/>
        <v>107.5</v>
      </c>
      <c r="E65" s="4" t="str">
        <f t="shared" ca="1" si="15"/>
        <v>No</v>
      </c>
      <c r="F65" s="4" t="str">
        <f t="shared" ca="1" si="16"/>
        <v>No</v>
      </c>
      <c r="G65" s="4">
        <f t="shared" ca="1" si="12"/>
        <v>103</v>
      </c>
      <c r="H65" s="4" t="str">
        <f t="shared" si="17"/>
        <v/>
      </c>
      <c r="I65" s="4" t="str">
        <f t="shared" si="18"/>
        <v/>
      </c>
      <c r="J65" s="4" t="str">
        <f t="shared" si="19"/>
        <v/>
      </c>
      <c r="K65" s="4" t="str">
        <f t="shared" si="20"/>
        <v/>
      </c>
      <c r="L65" s="40">
        <f t="shared" si="13"/>
        <v>-4.1860465116279055E-2</v>
      </c>
      <c r="M65" s="43"/>
      <c r="N65" s="42"/>
      <c r="O65" s="17"/>
      <c r="T65" s="44"/>
    </row>
    <row r="66" spans="1:20">
      <c r="A66" s="2">
        <v>42070</v>
      </c>
      <c r="B66" s="3" t="str">
        <f t="shared" si="1"/>
        <v>Sat</v>
      </c>
      <c r="C66" s="4">
        <v>0</v>
      </c>
      <c r="D66" s="4">
        <f t="shared" si="14"/>
        <v>0</v>
      </c>
      <c r="E66" s="4" t="str">
        <f t="shared" ca="1" si="15"/>
        <v/>
      </c>
      <c r="F66" s="4" t="str">
        <f t="shared" ca="1" si="16"/>
        <v>No</v>
      </c>
      <c r="G66" s="4">
        <f t="shared" ca="1" si="12"/>
        <v>0</v>
      </c>
      <c r="H66" s="4" t="str">
        <f t="shared" si="17"/>
        <v/>
      </c>
      <c r="I66" s="4" t="str">
        <f t="shared" si="18"/>
        <v/>
      </c>
      <c r="J66" s="4" t="str">
        <f t="shared" si="19"/>
        <v/>
      </c>
      <c r="K66" s="4" t="str">
        <f t="shared" si="20"/>
        <v/>
      </c>
      <c r="L66" s="40" t="e">
        <f t="shared" si="13"/>
        <v>#DIV/0!</v>
      </c>
      <c r="M66" s="43"/>
      <c r="N66" s="42"/>
      <c r="O66" s="17"/>
      <c r="T66" s="44"/>
    </row>
    <row r="67" spans="1:20">
      <c r="A67" s="2">
        <v>42071</v>
      </c>
      <c r="B67" s="3" t="str">
        <f t="shared" ref="B67:B130" si="21">TEXT(A67,"DDD")</f>
        <v>Sun</v>
      </c>
      <c r="C67" s="4">
        <v>0</v>
      </c>
      <c r="D67" s="4">
        <f t="shared" si="14"/>
        <v>0</v>
      </c>
      <c r="E67" s="4" t="str">
        <f t="shared" ca="1" si="15"/>
        <v/>
      </c>
      <c r="F67" s="4" t="str">
        <f t="shared" ca="1" si="16"/>
        <v>No</v>
      </c>
      <c r="G67" s="4">
        <f t="shared" ca="1" si="12"/>
        <v>0</v>
      </c>
      <c r="H67" s="4" t="str">
        <f t="shared" si="17"/>
        <v/>
      </c>
      <c r="I67" s="4" t="str">
        <f t="shared" si="18"/>
        <v/>
      </c>
      <c r="J67" s="4" t="str">
        <f t="shared" si="19"/>
        <v/>
      </c>
      <c r="K67" s="4" t="str">
        <f t="shared" si="20"/>
        <v/>
      </c>
      <c r="L67" s="40" t="e">
        <f t="shared" si="13"/>
        <v>#DIV/0!</v>
      </c>
      <c r="M67" s="43"/>
      <c r="N67" s="42"/>
      <c r="O67" s="17"/>
      <c r="T67" s="44"/>
    </row>
    <row r="68" spans="1:20">
      <c r="A68" s="2">
        <v>42072</v>
      </c>
      <c r="B68" s="3" t="str">
        <f t="shared" si="21"/>
        <v>Mon</v>
      </c>
      <c r="C68" s="4">
        <v>124</v>
      </c>
      <c r="D68" s="4">
        <f t="shared" si="14"/>
        <v>125</v>
      </c>
      <c r="E68" s="4" t="str">
        <f t="shared" ca="1" si="15"/>
        <v>No</v>
      </c>
      <c r="F68" s="4" t="str">
        <f t="shared" ca="1" si="16"/>
        <v>No</v>
      </c>
      <c r="G68" s="4">
        <f t="shared" ca="1" si="12"/>
        <v>124</v>
      </c>
      <c r="H68" s="4" t="str">
        <f t="shared" si="17"/>
        <v/>
      </c>
      <c r="I68" s="4" t="str">
        <f t="shared" si="18"/>
        <v/>
      </c>
      <c r="J68" s="4" t="str">
        <f t="shared" si="19"/>
        <v/>
      </c>
      <c r="K68" s="4" t="str">
        <f t="shared" si="20"/>
        <v/>
      </c>
      <c r="L68" s="40">
        <f t="shared" si="13"/>
        <v>-8.0000000000000071E-3</v>
      </c>
      <c r="M68" s="43"/>
      <c r="N68" s="42"/>
      <c r="O68" s="17"/>
      <c r="T68" s="44"/>
    </row>
    <row r="69" spans="1:20">
      <c r="A69" s="2">
        <v>42073</v>
      </c>
      <c r="B69" s="3" t="str">
        <f t="shared" si="21"/>
        <v>Tue</v>
      </c>
      <c r="C69" s="4">
        <v>109</v>
      </c>
      <c r="D69" s="4">
        <f t="shared" si="14"/>
        <v>107.5</v>
      </c>
      <c r="E69" s="4" t="str">
        <f t="shared" ca="1" si="15"/>
        <v>No</v>
      </c>
      <c r="F69" s="4" t="str">
        <f t="shared" ca="1" si="16"/>
        <v>No</v>
      </c>
      <c r="G69" s="4">
        <f t="shared" ca="1" si="12"/>
        <v>109</v>
      </c>
      <c r="H69" s="4" t="str">
        <f t="shared" si="17"/>
        <v/>
      </c>
      <c r="I69" s="4" t="str">
        <f t="shared" si="18"/>
        <v/>
      </c>
      <c r="J69" s="4" t="str">
        <f t="shared" si="19"/>
        <v/>
      </c>
      <c r="K69" s="4" t="str">
        <f t="shared" si="20"/>
        <v/>
      </c>
      <c r="L69" s="40">
        <f t="shared" si="13"/>
        <v>1.3953488372093092E-2</v>
      </c>
      <c r="M69" s="43"/>
      <c r="N69" s="42"/>
      <c r="O69" s="17"/>
      <c r="T69" s="44"/>
    </row>
    <row r="70" spans="1:20">
      <c r="A70" s="2">
        <v>42074</v>
      </c>
      <c r="B70" s="3" t="str">
        <f t="shared" si="21"/>
        <v>Wed</v>
      </c>
      <c r="C70" s="4">
        <v>101</v>
      </c>
      <c r="D70" s="4">
        <f t="shared" si="14"/>
        <v>111</v>
      </c>
      <c r="E70" s="4" t="str">
        <f t="shared" ca="1" si="15"/>
        <v>No</v>
      </c>
      <c r="F70" s="4" t="str">
        <f t="shared" ca="1" si="16"/>
        <v>No</v>
      </c>
      <c r="G70" s="4">
        <f t="shared" ca="1" si="12"/>
        <v>101</v>
      </c>
      <c r="H70" s="4" t="str">
        <f t="shared" si="17"/>
        <v/>
      </c>
      <c r="I70" s="4" t="str">
        <f t="shared" si="18"/>
        <v/>
      </c>
      <c r="J70" s="4" t="str">
        <f t="shared" si="19"/>
        <v/>
      </c>
      <c r="K70" s="4" t="str">
        <f t="shared" si="20"/>
        <v/>
      </c>
      <c r="L70" s="40">
        <f t="shared" si="13"/>
        <v>-9.0090090090090058E-2</v>
      </c>
      <c r="M70" s="43"/>
      <c r="N70" s="42"/>
      <c r="O70" s="17"/>
      <c r="T70" s="44"/>
    </row>
    <row r="71" spans="1:20">
      <c r="A71" s="2">
        <v>42075</v>
      </c>
      <c r="B71" s="3" t="str">
        <f t="shared" si="21"/>
        <v>Thu</v>
      </c>
      <c r="C71" s="4">
        <v>91</v>
      </c>
      <c r="D71" s="4">
        <f t="shared" si="14"/>
        <v>124</v>
      </c>
      <c r="E71" s="4" t="str">
        <f t="shared" ca="1" si="15"/>
        <v>No</v>
      </c>
      <c r="F71" s="4" t="str">
        <f t="shared" ca="1" si="16"/>
        <v>No</v>
      </c>
      <c r="G71" s="4">
        <f t="shared" ca="1" si="12"/>
        <v>91</v>
      </c>
      <c r="H71" s="4" t="str">
        <f t="shared" si="17"/>
        <v/>
      </c>
      <c r="I71" s="4" t="str">
        <f t="shared" si="18"/>
        <v/>
      </c>
      <c r="J71" s="4" t="str">
        <f t="shared" si="19"/>
        <v/>
      </c>
      <c r="K71" s="4" t="str">
        <f t="shared" si="20"/>
        <v/>
      </c>
      <c r="L71" s="40">
        <f t="shared" si="13"/>
        <v>-0.2661290322580645</v>
      </c>
      <c r="M71" s="43"/>
      <c r="N71" s="42"/>
      <c r="O71" s="17"/>
      <c r="T71" s="44"/>
    </row>
    <row r="72" spans="1:20">
      <c r="A72" s="2">
        <v>42076</v>
      </c>
      <c r="B72" s="3" t="str">
        <f t="shared" si="21"/>
        <v>Fri</v>
      </c>
      <c r="C72" s="4">
        <v>87</v>
      </c>
      <c r="D72" s="4">
        <f t="shared" si="14"/>
        <v>111.5</v>
      </c>
      <c r="E72" s="4" t="str">
        <f t="shared" ca="1" si="15"/>
        <v>No</v>
      </c>
      <c r="F72" s="4" t="str">
        <f t="shared" ca="1" si="16"/>
        <v>No</v>
      </c>
      <c r="G72" s="4">
        <f t="shared" ca="1" si="12"/>
        <v>87</v>
      </c>
      <c r="H72" s="4" t="str">
        <f t="shared" si="17"/>
        <v/>
      </c>
      <c r="I72" s="4" t="str">
        <f t="shared" si="18"/>
        <v/>
      </c>
      <c r="J72" s="4" t="str">
        <f t="shared" si="19"/>
        <v/>
      </c>
      <c r="K72" s="4" t="str">
        <f t="shared" si="20"/>
        <v/>
      </c>
      <c r="L72" s="40">
        <f t="shared" si="13"/>
        <v>-0.21973094170403584</v>
      </c>
      <c r="M72" s="43"/>
      <c r="N72" s="42"/>
      <c r="O72" s="17"/>
      <c r="T72" s="44"/>
    </row>
    <row r="73" spans="1:20">
      <c r="A73" s="2">
        <v>42077</v>
      </c>
      <c r="B73" s="3" t="str">
        <f t="shared" si="21"/>
        <v>Sat</v>
      </c>
      <c r="C73" s="4">
        <v>0</v>
      </c>
      <c r="D73" s="4">
        <f t="shared" si="14"/>
        <v>0</v>
      </c>
      <c r="E73" s="4" t="str">
        <f t="shared" ca="1" si="15"/>
        <v/>
      </c>
      <c r="F73" s="4" t="str">
        <f t="shared" ca="1" si="16"/>
        <v>No</v>
      </c>
      <c r="G73" s="4">
        <f t="shared" ca="1" si="12"/>
        <v>0</v>
      </c>
      <c r="H73" s="4" t="str">
        <f t="shared" si="17"/>
        <v/>
      </c>
      <c r="I73" s="4" t="str">
        <f t="shared" si="18"/>
        <v/>
      </c>
      <c r="J73" s="4" t="str">
        <f t="shared" si="19"/>
        <v/>
      </c>
      <c r="K73" s="4" t="str">
        <f t="shared" si="20"/>
        <v/>
      </c>
      <c r="L73" s="40" t="e">
        <f t="shared" si="13"/>
        <v>#DIV/0!</v>
      </c>
      <c r="M73" s="43"/>
      <c r="N73" s="42"/>
      <c r="O73" s="17"/>
      <c r="T73" s="44"/>
    </row>
    <row r="74" spans="1:20">
      <c r="A74" s="2">
        <v>42078</v>
      </c>
      <c r="B74" s="3" t="str">
        <f t="shared" si="21"/>
        <v>Sun</v>
      </c>
      <c r="C74" s="4">
        <v>0</v>
      </c>
      <c r="D74" s="4">
        <f t="shared" si="14"/>
        <v>0</v>
      </c>
      <c r="E74" s="4" t="str">
        <f t="shared" ca="1" si="15"/>
        <v/>
      </c>
      <c r="F74" s="4" t="str">
        <f t="shared" ca="1" si="16"/>
        <v>No</v>
      </c>
      <c r="G74" s="4">
        <f t="shared" ca="1" si="12"/>
        <v>0</v>
      </c>
      <c r="H74" s="4" t="str">
        <f t="shared" si="17"/>
        <v/>
      </c>
      <c r="I74" s="4" t="str">
        <f t="shared" si="18"/>
        <v/>
      </c>
      <c r="J74" s="4" t="str">
        <f t="shared" si="19"/>
        <v/>
      </c>
      <c r="K74" s="4" t="str">
        <f t="shared" si="20"/>
        <v/>
      </c>
      <c r="L74" s="40" t="e">
        <f t="shared" si="13"/>
        <v>#DIV/0!</v>
      </c>
      <c r="M74" s="43"/>
      <c r="N74" s="42"/>
      <c r="O74" s="17"/>
      <c r="T74" s="44"/>
    </row>
    <row r="75" spans="1:20">
      <c r="A75" s="2">
        <v>42079</v>
      </c>
      <c r="B75" s="3" t="str">
        <f t="shared" si="21"/>
        <v>Mon</v>
      </c>
      <c r="C75" s="4">
        <v>118</v>
      </c>
      <c r="D75" s="4">
        <f t="shared" si="14"/>
        <v>129</v>
      </c>
      <c r="E75" s="4" t="str">
        <f t="shared" ca="1" si="15"/>
        <v>No</v>
      </c>
      <c r="F75" s="4" t="str">
        <f t="shared" ca="1" si="16"/>
        <v>No</v>
      </c>
      <c r="G75" s="4">
        <f t="shared" ca="1" si="12"/>
        <v>118</v>
      </c>
      <c r="H75" s="4" t="str">
        <f t="shared" si="17"/>
        <v/>
      </c>
      <c r="I75" s="4" t="str">
        <f t="shared" si="18"/>
        <v/>
      </c>
      <c r="J75" s="4" t="str">
        <f t="shared" si="19"/>
        <v/>
      </c>
      <c r="K75" s="4" t="str">
        <f t="shared" si="20"/>
        <v/>
      </c>
      <c r="L75" s="40">
        <f t="shared" si="13"/>
        <v>-8.5271317829457405E-2</v>
      </c>
      <c r="M75" s="43"/>
      <c r="N75" s="42"/>
      <c r="O75" s="17"/>
      <c r="T75" s="44"/>
    </row>
    <row r="76" spans="1:20">
      <c r="A76" s="2">
        <v>42080</v>
      </c>
      <c r="B76" s="3" t="str">
        <f t="shared" si="21"/>
        <v>Tue</v>
      </c>
      <c r="C76" s="4">
        <v>77</v>
      </c>
      <c r="D76" s="4">
        <f t="shared" si="14"/>
        <v>107.5</v>
      </c>
      <c r="E76" s="4" t="str">
        <f t="shared" ca="1" si="15"/>
        <v>No</v>
      </c>
      <c r="F76" s="4" t="str">
        <f t="shared" ca="1" si="16"/>
        <v>No</v>
      </c>
      <c r="G76" s="4">
        <f t="shared" ca="1" si="12"/>
        <v>77</v>
      </c>
      <c r="H76" s="4" t="str">
        <f t="shared" si="17"/>
        <v/>
      </c>
      <c r="I76" s="4" t="str">
        <f t="shared" si="18"/>
        <v/>
      </c>
      <c r="J76" s="4" t="str">
        <f t="shared" si="19"/>
        <v/>
      </c>
      <c r="K76" s="4" t="str">
        <f t="shared" si="20"/>
        <v/>
      </c>
      <c r="L76" s="40">
        <f t="shared" si="13"/>
        <v>-0.28372093023255818</v>
      </c>
      <c r="M76" s="43"/>
      <c r="N76" s="42"/>
      <c r="O76" s="17"/>
      <c r="T76" s="44"/>
    </row>
    <row r="77" spans="1:20">
      <c r="A77" s="2">
        <v>42081</v>
      </c>
      <c r="B77" s="3" t="str">
        <f t="shared" si="21"/>
        <v>Wed</v>
      </c>
      <c r="C77" s="4">
        <v>84</v>
      </c>
      <c r="D77" s="4">
        <f t="shared" ref="D77:D140" si="22">IFERROR(MEDIAN(C70,C63,C56,C49),"")</f>
        <v>110</v>
      </c>
      <c r="E77" s="4" t="str">
        <f t="shared" ref="E77:E140" ca="1" si="23">IFERROR(IF(OR(STANDARDIZE(C77,(HLOOKUP(B77,$T$17:$AB$19,2,0)),(HLOOKUP(B77,$T$17:$AB$19,3,0)))&lt;-$Q$9,STANDARDIZE(C77,(HLOOKUP(B77,$T$17:$AB$19,2,0)),(HLOOKUP(B77,$T$17:$AB$19,3,0)))&gt;$Q$9),"Outlier","No"),"")</f>
        <v>No</v>
      </c>
      <c r="F77" s="4" t="str">
        <f t="shared" ref="F77:F140" ca="1" si="24">IF(OR((C77&lt;(HLOOKUP(B77,$T$3:$AB$11,8,0))),(C77&gt;HLOOKUP(B77,$T$3:$AB$11,9,0))),"Outlier","No")</f>
        <v>No</v>
      </c>
      <c r="G77" s="4">
        <f t="shared" ref="G77:G140" ca="1" si="25">IF(INDIRECT(ADDRESS(ROW(),MATCH($Q$3,$A$1:$G$1,0)))="Outlier",D77,C77)</f>
        <v>84</v>
      </c>
      <c r="H77" s="4" t="str">
        <f t="shared" ref="H77:H140" si="26">IFERROR(INDEX($AM$5:$AO$45,MATCH(A77,$AO$5:$AO$45,0),1),"")</f>
        <v/>
      </c>
      <c r="I77" s="4" t="str">
        <f t="shared" ref="I77:I140" si="27">IF(H78="","",CONCATENATE("Previous Day of the-",H78))</f>
        <v/>
      </c>
      <c r="J77" s="4" t="str">
        <f t="shared" ref="J77:J140" si="28">IF(H76="","",CONCATENATE("Next Day of the-",H76))</f>
        <v/>
      </c>
      <c r="K77" s="4" t="str">
        <f t="shared" ref="K77:K140" si="29">IF(AND(H77="",J77=""),I77,IF(AND(H77="",I77=""),J77,H77))</f>
        <v/>
      </c>
      <c r="L77" s="40">
        <f t="shared" ref="L77:L140" si="30">C77/D77-1</f>
        <v>-0.23636363636363633</v>
      </c>
      <c r="M77" s="43"/>
      <c r="N77" s="42"/>
      <c r="O77" s="17"/>
      <c r="T77" s="44"/>
    </row>
    <row r="78" spans="1:20">
      <c r="A78" s="2">
        <v>42082</v>
      </c>
      <c r="B78" s="3" t="str">
        <f t="shared" si="21"/>
        <v>Thu</v>
      </c>
      <c r="C78" s="4">
        <v>120</v>
      </c>
      <c r="D78" s="4">
        <f t="shared" si="22"/>
        <v>110.5</v>
      </c>
      <c r="E78" s="4" t="str">
        <f t="shared" ca="1" si="23"/>
        <v>No</v>
      </c>
      <c r="F78" s="4" t="str">
        <f t="shared" ca="1" si="24"/>
        <v>No</v>
      </c>
      <c r="G78" s="4">
        <f t="shared" ca="1" si="25"/>
        <v>120</v>
      </c>
      <c r="H78" s="4" t="str">
        <f t="shared" si="26"/>
        <v/>
      </c>
      <c r="I78" s="4" t="str">
        <f t="shared" si="27"/>
        <v/>
      </c>
      <c r="J78" s="4" t="str">
        <f t="shared" si="28"/>
        <v/>
      </c>
      <c r="K78" s="4" t="str">
        <f t="shared" si="29"/>
        <v/>
      </c>
      <c r="L78" s="40">
        <f t="shared" si="30"/>
        <v>8.5972850678732948E-2</v>
      </c>
      <c r="M78" s="43"/>
      <c r="N78" s="42"/>
      <c r="O78" s="17"/>
      <c r="T78" s="44"/>
    </row>
    <row r="79" spans="1:20">
      <c r="A79" s="2">
        <v>42083</v>
      </c>
      <c r="B79" s="3" t="str">
        <f t="shared" si="21"/>
        <v>Fri</v>
      </c>
      <c r="C79" s="4">
        <v>110</v>
      </c>
      <c r="D79" s="4">
        <f t="shared" si="22"/>
        <v>111.5</v>
      </c>
      <c r="E79" s="4" t="str">
        <f t="shared" ca="1" si="23"/>
        <v>No</v>
      </c>
      <c r="F79" s="4" t="str">
        <f t="shared" ca="1" si="24"/>
        <v>No</v>
      </c>
      <c r="G79" s="4">
        <f t="shared" ca="1" si="25"/>
        <v>110</v>
      </c>
      <c r="H79" s="4" t="str">
        <f t="shared" si="26"/>
        <v/>
      </c>
      <c r="I79" s="4" t="str">
        <f t="shared" si="27"/>
        <v/>
      </c>
      <c r="J79" s="4" t="str">
        <f t="shared" si="28"/>
        <v/>
      </c>
      <c r="K79" s="4" t="str">
        <f t="shared" si="29"/>
        <v/>
      </c>
      <c r="L79" s="40">
        <f t="shared" si="30"/>
        <v>-1.3452914798206317E-2</v>
      </c>
      <c r="M79" s="43"/>
      <c r="N79" s="42"/>
      <c r="O79" s="17"/>
      <c r="T79" s="44"/>
    </row>
    <row r="80" spans="1:20">
      <c r="A80" s="2">
        <v>42084</v>
      </c>
      <c r="B80" s="3" t="str">
        <f t="shared" si="21"/>
        <v>Sat</v>
      </c>
      <c r="C80" s="4">
        <v>0</v>
      </c>
      <c r="D80" s="4">
        <f t="shared" si="22"/>
        <v>0</v>
      </c>
      <c r="E80" s="4" t="str">
        <f t="shared" ca="1" si="23"/>
        <v/>
      </c>
      <c r="F80" s="4" t="str">
        <f t="shared" ca="1" si="24"/>
        <v>No</v>
      </c>
      <c r="G80" s="4">
        <f t="shared" ca="1" si="25"/>
        <v>0</v>
      </c>
      <c r="H80" s="4" t="str">
        <f t="shared" si="26"/>
        <v/>
      </c>
      <c r="I80" s="4" t="str">
        <f t="shared" si="27"/>
        <v/>
      </c>
      <c r="J80" s="4" t="str">
        <f t="shared" si="28"/>
        <v/>
      </c>
      <c r="K80" s="4" t="str">
        <f t="shared" si="29"/>
        <v/>
      </c>
      <c r="L80" s="40" t="e">
        <f t="shared" si="30"/>
        <v>#DIV/0!</v>
      </c>
      <c r="M80" s="43"/>
      <c r="N80" s="42"/>
      <c r="O80" s="17"/>
      <c r="T80" s="44"/>
    </row>
    <row r="81" spans="1:20">
      <c r="A81" s="2">
        <v>42085</v>
      </c>
      <c r="B81" s="3" t="str">
        <f t="shared" si="21"/>
        <v>Sun</v>
      </c>
      <c r="C81" s="4">
        <v>0</v>
      </c>
      <c r="D81" s="4">
        <f t="shared" si="22"/>
        <v>0</v>
      </c>
      <c r="E81" s="4" t="str">
        <f t="shared" ca="1" si="23"/>
        <v/>
      </c>
      <c r="F81" s="4" t="str">
        <f t="shared" ca="1" si="24"/>
        <v>No</v>
      </c>
      <c r="G81" s="4">
        <f t="shared" ca="1" si="25"/>
        <v>0</v>
      </c>
      <c r="H81" s="4" t="str">
        <f t="shared" si="26"/>
        <v/>
      </c>
      <c r="I81" s="4" t="str">
        <f t="shared" si="27"/>
        <v/>
      </c>
      <c r="J81" s="4" t="str">
        <f t="shared" si="28"/>
        <v/>
      </c>
      <c r="K81" s="4" t="str">
        <f t="shared" si="29"/>
        <v/>
      </c>
      <c r="L81" s="40" t="e">
        <f t="shared" si="30"/>
        <v>#DIV/0!</v>
      </c>
      <c r="M81" s="43"/>
      <c r="N81" s="42"/>
      <c r="O81" s="17"/>
      <c r="T81" s="44"/>
    </row>
    <row r="82" spans="1:20">
      <c r="A82" s="2">
        <v>42086</v>
      </c>
      <c r="B82" s="3" t="str">
        <f t="shared" si="21"/>
        <v>Mon</v>
      </c>
      <c r="C82" s="4">
        <v>216</v>
      </c>
      <c r="D82" s="4">
        <f t="shared" si="22"/>
        <v>129</v>
      </c>
      <c r="E82" s="4" t="str">
        <f t="shared" ca="1" si="23"/>
        <v>No</v>
      </c>
      <c r="F82" s="4" t="str">
        <f t="shared" ca="1" si="24"/>
        <v>No</v>
      </c>
      <c r="G82" s="4">
        <f t="shared" ca="1" si="25"/>
        <v>216</v>
      </c>
      <c r="H82" s="4" t="str">
        <f t="shared" si="26"/>
        <v/>
      </c>
      <c r="I82" s="4" t="str">
        <f t="shared" si="27"/>
        <v/>
      </c>
      <c r="J82" s="4" t="str">
        <f t="shared" si="28"/>
        <v/>
      </c>
      <c r="K82" s="4" t="str">
        <f t="shared" si="29"/>
        <v/>
      </c>
      <c r="L82" s="40">
        <f t="shared" si="30"/>
        <v>0.67441860465116288</v>
      </c>
      <c r="M82" s="43"/>
      <c r="N82" s="42"/>
      <c r="O82" s="17"/>
      <c r="T82" s="44"/>
    </row>
    <row r="83" spans="1:20">
      <c r="A83" s="2">
        <v>42087</v>
      </c>
      <c r="B83" s="3" t="str">
        <f t="shared" si="21"/>
        <v>Tue</v>
      </c>
      <c r="C83" s="4">
        <v>177</v>
      </c>
      <c r="D83" s="4">
        <f t="shared" si="22"/>
        <v>107.5</v>
      </c>
      <c r="E83" s="4" t="str">
        <f t="shared" ca="1" si="23"/>
        <v>No</v>
      </c>
      <c r="F83" s="4" t="str">
        <f t="shared" ca="1" si="24"/>
        <v>No</v>
      </c>
      <c r="G83" s="4">
        <f t="shared" ca="1" si="25"/>
        <v>177</v>
      </c>
      <c r="H83" s="4" t="str">
        <f t="shared" si="26"/>
        <v/>
      </c>
      <c r="I83" s="4" t="str">
        <f t="shared" si="27"/>
        <v/>
      </c>
      <c r="J83" s="4" t="str">
        <f t="shared" si="28"/>
        <v/>
      </c>
      <c r="K83" s="4" t="str">
        <f t="shared" si="29"/>
        <v/>
      </c>
      <c r="L83" s="40">
        <f t="shared" si="30"/>
        <v>0.64651162790697669</v>
      </c>
      <c r="M83" s="43"/>
      <c r="N83" s="42"/>
      <c r="O83" s="17"/>
      <c r="T83" s="44"/>
    </row>
    <row r="84" spans="1:20">
      <c r="A84" s="2">
        <v>42088</v>
      </c>
      <c r="B84" s="3" t="str">
        <f t="shared" si="21"/>
        <v>Wed</v>
      </c>
      <c r="C84" s="4">
        <v>148</v>
      </c>
      <c r="D84" s="4">
        <f t="shared" si="22"/>
        <v>102</v>
      </c>
      <c r="E84" s="4" t="str">
        <f t="shared" ca="1" si="23"/>
        <v>No</v>
      </c>
      <c r="F84" s="4" t="str">
        <f t="shared" ca="1" si="24"/>
        <v>No</v>
      </c>
      <c r="G84" s="4">
        <f t="shared" ca="1" si="25"/>
        <v>148</v>
      </c>
      <c r="H84" s="4" t="str">
        <f t="shared" si="26"/>
        <v/>
      </c>
      <c r="I84" s="4" t="str">
        <f t="shared" si="27"/>
        <v/>
      </c>
      <c r="J84" s="4" t="str">
        <f t="shared" si="28"/>
        <v/>
      </c>
      <c r="K84" s="4" t="str">
        <f t="shared" si="29"/>
        <v/>
      </c>
      <c r="L84" s="40">
        <f t="shared" si="30"/>
        <v>0.4509803921568627</v>
      </c>
      <c r="M84" s="43"/>
      <c r="N84" s="42"/>
      <c r="O84" s="17"/>
      <c r="T84" s="44"/>
    </row>
    <row r="85" spans="1:20">
      <c r="A85" s="2">
        <v>42089</v>
      </c>
      <c r="B85" s="3" t="str">
        <f t="shared" si="21"/>
        <v>Thu</v>
      </c>
      <c r="C85" s="4">
        <v>117</v>
      </c>
      <c r="D85" s="4">
        <f t="shared" si="22"/>
        <v>105.5</v>
      </c>
      <c r="E85" s="4" t="str">
        <f t="shared" ca="1" si="23"/>
        <v>No</v>
      </c>
      <c r="F85" s="4" t="str">
        <f t="shared" ca="1" si="24"/>
        <v>No</v>
      </c>
      <c r="G85" s="4">
        <f t="shared" ca="1" si="25"/>
        <v>117</v>
      </c>
      <c r="H85" s="4" t="str">
        <f t="shared" si="26"/>
        <v/>
      </c>
      <c r="I85" s="4" t="str">
        <f t="shared" si="27"/>
        <v/>
      </c>
      <c r="J85" s="4" t="str">
        <f t="shared" si="28"/>
        <v/>
      </c>
      <c r="K85" s="4" t="str">
        <f t="shared" si="29"/>
        <v/>
      </c>
      <c r="L85" s="40">
        <f t="shared" si="30"/>
        <v>0.1090047393364928</v>
      </c>
      <c r="M85" s="43"/>
      <c r="N85" s="42"/>
      <c r="O85" s="17"/>
      <c r="T85" s="44"/>
    </row>
    <row r="86" spans="1:20">
      <c r="A86" s="2">
        <v>42090</v>
      </c>
      <c r="B86" s="3" t="str">
        <f t="shared" si="21"/>
        <v>Fri</v>
      </c>
      <c r="C86" s="4">
        <v>104</v>
      </c>
      <c r="D86" s="4">
        <f t="shared" si="22"/>
        <v>106.5</v>
      </c>
      <c r="E86" s="4" t="str">
        <f t="shared" ca="1" si="23"/>
        <v>No</v>
      </c>
      <c r="F86" s="4" t="str">
        <f t="shared" ca="1" si="24"/>
        <v>No</v>
      </c>
      <c r="G86" s="4">
        <f t="shared" ca="1" si="25"/>
        <v>104</v>
      </c>
      <c r="H86" s="4" t="str">
        <f t="shared" si="26"/>
        <v/>
      </c>
      <c r="I86" s="4" t="str">
        <f t="shared" si="27"/>
        <v/>
      </c>
      <c r="J86" s="4" t="str">
        <f t="shared" si="28"/>
        <v/>
      </c>
      <c r="K86" s="4" t="str">
        <f t="shared" si="29"/>
        <v/>
      </c>
      <c r="L86" s="40">
        <f t="shared" si="30"/>
        <v>-2.3474178403755874E-2</v>
      </c>
      <c r="M86" s="43"/>
      <c r="N86" s="42"/>
      <c r="O86" s="17"/>
      <c r="T86" s="44"/>
    </row>
    <row r="87" spans="1:20">
      <c r="A87" s="2">
        <v>42091</v>
      </c>
      <c r="B87" s="3" t="str">
        <f t="shared" si="21"/>
        <v>Sat</v>
      </c>
      <c r="C87" s="4">
        <v>0</v>
      </c>
      <c r="D87" s="4">
        <f t="shared" si="22"/>
        <v>0</v>
      </c>
      <c r="E87" s="4" t="str">
        <f t="shared" ca="1" si="23"/>
        <v/>
      </c>
      <c r="F87" s="4" t="str">
        <f t="shared" ca="1" si="24"/>
        <v>No</v>
      </c>
      <c r="G87" s="4">
        <f t="shared" ca="1" si="25"/>
        <v>0</v>
      </c>
      <c r="H87" s="4" t="str">
        <f t="shared" si="26"/>
        <v/>
      </c>
      <c r="I87" s="4" t="str">
        <f t="shared" si="27"/>
        <v/>
      </c>
      <c r="J87" s="4" t="str">
        <f t="shared" si="28"/>
        <v/>
      </c>
      <c r="K87" s="4" t="str">
        <f t="shared" si="29"/>
        <v/>
      </c>
      <c r="L87" s="40" t="e">
        <f t="shared" si="30"/>
        <v>#DIV/0!</v>
      </c>
      <c r="M87" s="43"/>
      <c r="N87" s="42"/>
      <c r="O87" s="17"/>
      <c r="T87" s="44"/>
    </row>
    <row r="88" spans="1:20">
      <c r="A88" s="2">
        <v>42092</v>
      </c>
      <c r="B88" s="3" t="str">
        <f t="shared" si="21"/>
        <v>Sun</v>
      </c>
      <c r="C88" s="4">
        <v>0</v>
      </c>
      <c r="D88" s="4">
        <f t="shared" si="22"/>
        <v>0</v>
      </c>
      <c r="E88" s="4" t="str">
        <f t="shared" ca="1" si="23"/>
        <v/>
      </c>
      <c r="F88" s="4" t="str">
        <f t="shared" ca="1" si="24"/>
        <v>No</v>
      </c>
      <c r="G88" s="4">
        <f t="shared" ca="1" si="25"/>
        <v>0</v>
      </c>
      <c r="H88" s="4" t="str">
        <f t="shared" si="26"/>
        <v/>
      </c>
      <c r="I88" s="4" t="str">
        <f t="shared" si="27"/>
        <v/>
      </c>
      <c r="J88" s="4" t="str">
        <f t="shared" si="28"/>
        <v/>
      </c>
      <c r="K88" s="4" t="str">
        <f t="shared" si="29"/>
        <v/>
      </c>
      <c r="L88" s="40" t="e">
        <f t="shared" si="30"/>
        <v>#DIV/0!</v>
      </c>
      <c r="M88" s="43"/>
      <c r="N88" s="42"/>
      <c r="O88" s="17"/>
      <c r="T88" s="44"/>
    </row>
    <row r="89" spans="1:20">
      <c r="A89" s="2">
        <v>42093</v>
      </c>
      <c r="B89" s="3" t="str">
        <f t="shared" si="21"/>
        <v>Mon</v>
      </c>
      <c r="C89" s="4">
        <v>133</v>
      </c>
      <c r="D89" s="4">
        <f t="shared" si="22"/>
        <v>129</v>
      </c>
      <c r="E89" s="4" t="str">
        <f t="shared" ca="1" si="23"/>
        <v>No</v>
      </c>
      <c r="F89" s="4" t="str">
        <f t="shared" ca="1" si="24"/>
        <v>No</v>
      </c>
      <c r="G89" s="4">
        <f t="shared" ca="1" si="25"/>
        <v>133</v>
      </c>
      <c r="H89" s="4" t="str">
        <f t="shared" si="26"/>
        <v/>
      </c>
      <c r="I89" s="4" t="str">
        <f t="shared" si="27"/>
        <v/>
      </c>
      <c r="J89" s="4" t="str">
        <f t="shared" si="28"/>
        <v/>
      </c>
      <c r="K89" s="4" t="str">
        <f t="shared" si="29"/>
        <v/>
      </c>
      <c r="L89" s="40">
        <f t="shared" si="30"/>
        <v>3.1007751937984551E-2</v>
      </c>
      <c r="M89" s="43"/>
      <c r="N89" s="42"/>
      <c r="O89" s="17"/>
      <c r="T89" s="44"/>
    </row>
    <row r="90" spans="1:20">
      <c r="A90" s="2">
        <v>42094</v>
      </c>
      <c r="B90" s="3" t="str">
        <f t="shared" si="21"/>
        <v>Tue</v>
      </c>
      <c r="C90" s="4">
        <v>123</v>
      </c>
      <c r="D90" s="4">
        <f t="shared" si="22"/>
        <v>107.5</v>
      </c>
      <c r="E90" s="4" t="str">
        <f t="shared" ca="1" si="23"/>
        <v>No</v>
      </c>
      <c r="F90" s="4" t="str">
        <f t="shared" ca="1" si="24"/>
        <v>No</v>
      </c>
      <c r="G90" s="4">
        <f t="shared" ca="1" si="25"/>
        <v>123</v>
      </c>
      <c r="H90" s="4" t="str">
        <f t="shared" si="26"/>
        <v/>
      </c>
      <c r="I90" s="4" t="str">
        <f t="shared" si="27"/>
        <v/>
      </c>
      <c r="J90" s="4" t="str">
        <f t="shared" si="28"/>
        <v/>
      </c>
      <c r="K90" s="4" t="str">
        <f t="shared" si="29"/>
        <v/>
      </c>
      <c r="L90" s="40">
        <f t="shared" si="30"/>
        <v>0.14418604651162781</v>
      </c>
      <c r="M90" s="43"/>
      <c r="N90" s="42"/>
      <c r="O90" s="17"/>
      <c r="T90" s="44"/>
    </row>
    <row r="91" spans="1:20">
      <c r="A91" s="2">
        <v>42095</v>
      </c>
      <c r="B91" s="3" t="str">
        <f t="shared" si="21"/>
        <v>Wed</v>
      </c>
      <c r="C91" s="4">
        <v>86</v>
      </c>
      <c r="D91" s="4">
        <f t="shared" si="22"/>
        <v>102</v>
      </c>
      <c r="E91" s="4" t="str">
        <f t="shared" ca="1" si="23"/>
        <v>No</v>
      </c>
      <c r="F91" s="4" t="str">
        <f t="shared" ca="1" si="24"/>
        <v>No</v>
      </c>
      <c r="G91" s="4">
        <f t="shared" ca="1" si="25"/>
        <v>86</v>
      </c>
      <c r="H91" s="4" t="str">
        <f t="shared" si="26"/>
        <v/>
      </c>
      <c r="I91" s="4" t="str">
        <f t="shared" si="27"/>
        <v/>
      </c>
      <c r="J91" s="4" t="str">
        <f t="shared" si="28"/>
        <v/>
      </c>
      <c r="K91" s="4" t="str">
        <f t="shared" si="29"/>
        <v/>
      </c>
      <c r="L91" s="40">
        <f t="shared" si="30"/>
        <v>-0.15686274509803921</v>
      </c>
      <c r="M91" s="43"/>
      <c r="N91" s="42"/>
      <c r="O91" s="17"/>
      <c r="T91" s="44"/>
    </row>
    <row r="92" spans="1:20">
      <c r="A92" s="2">
        <v>42096</v>
      </c>
      <c r="B92" s="3" t="str">
        <f t="shared" si="21"/>
        <v>Thu</v>
      </c>
      <c r="C92" s="4">
        <v>102</v>
      </c>
      <c r="D92" s="4">
        <f t="shared" si="22"/>
        <v>104</v>
      </c>
      <c r="E92" s="4" t="str">
        <f t="shared" ca="1" si="23"/>
        <v>No</v>
      </c>
      <c r="F92" s="4" t="str">
        <f t="shared" ca="1" si="24"/>
        <v>No</v>
      </c>
      <c r="G92" s="4">
        <f t="shared" ca="1" si="25"/>
        <v>102</v>
      </c>
      <c r="H92" s="4" t="str">
        <f t="shared" si="26"/>
        <v/>
      </c>
      <c r="I92" s="4" t="str">
        <f t="shared" si="27"/>
        <v/>
      </c>
      <c r="J92" s="4" t="str">
        <f t="shared" si="28"/>
        <v/>
      </c>
      <c r="K92" s="4" t="str">
        <f t="shared" si="29"/>
        <v/>
      </c>
      <c r="L92" s="40">
        <f t="shared" si="30"/>
        <v>-1.9230769230769273E-2</v>
      </c>
      <c r="M92" s="43"/>
      <c r="N92" s="42"/>
      <c r="O92" s="17"/>
      <c r="T92" s="44"/>
    </row>
    <row r="93" spans="1:20">
      <c r="A93" s="2">
        <v>42097</v>
      </c>
      <c r="B93" s="3" t="str">
        <f t="shared" si="21"/>
        <v>Fri</v>
      </c>
      <c r="C93" s="4">
        <v>56</v>
      </c>
      <c r="D93" s="4">
        <f t="shared" si="22"/>
        <v>103.5</v>
      </c>
      <c r="E93" s="4" t="str">
        <f t="shared" ca="1" si="23"/>
        <v>No</v>
      </c>
      <c r="F93" s="4" t="str">
        <f t="shared" ca="1" si="24"/>
        <v>No</v>
      </c>
      <c r="G93" s="4">
        <f t="shared" ca="1" si="25"/>
        <v>56</v>
      </c>
      <c r="H93" s="4" t="str">
        <f t="shared" si="26"/>
        <v/>
      </c>
      <c r="I93" s="4" t="str">
        <f t="shared" si="27"/>
        <v/>
      </c>
      <c r="J93" s="4" t="str">
        <f t="shared" si="28"/>
        <v/>
      </c>
      <c r="K93" s="4" t="str">
        <f t="shared" si="29"/>
        <v/>
      </c>
      <c r="L93" s="40">
        <f t="shared" si="30"/>
        <v>-0.45893719806763289</v>
      </c>
      <c r="M93" s="43"/>
      <c r="N93" s="42"/>
      <c r="O93" s="17"/>
      <c r="T93" s="44"/>
    </row>
    <row r="94" spans="1:20">
      <c r="A94" s="2">
        <v>42098</v>
      </c>
      <c r="B94" s="3" t="str">
        <f t="shared" si="21"/>
        <v>Sat</v>
      </c>
      <c r="C94" s="4">
        <v>0</v>
      </c>
      <c r="D94" s="4">
        <f t="shared" si="22"/>
        <v>0</v>
      </c>
      <c r="E94" s="4" t="str">
        <f t="shared" ca="1" si="23"/>
        <v/>
      </c>
      <c r="F94" s="4" t="str">
        <f t="shared" ca="1" si="24"/>
        <v>No</v>
      </c>
      <c r="G94" s="4">
        <f t="shared" ca="1" si="25"/>
        <v>0</v>
      </c>
      <c r="H94" s="4" t="str">
        <f t="shared" si="26"/>
        <v/>
      </c>
      <c r="I94" s="4" t="str">
        <f t="shared" si="27"/>
        <v/>
      </c>
      <c r="J94" s="4" t="str">
        <f t="shared" si="28"/>
        <v/>
      </c>
      <c r="K94" s="4" t="str">
        <f t="shared" si="29"/>
        <v/>
      </c>
      <c r="L94" s="40" t="e">
        <f t="shared" si="30"/>
        <v>#DIV/0!</v>
      </c>
      <c r="M94" s="43"/>
      <c r="N94" s="42"/>
      <c r="O94" s="17"/>
      <c r="T94" s="44"/>
    </row>
    <row r="95" spans="1:20">
      <c r="A95" s="2">
        <v>42099</v>
      </c>
      <c r="B95" s="3" t="str">
        <f t="shared" si="21"/>
        <v>Sun</v>
      </c>
      <c r="C95" s="4">
        <v>0</v>
      </c>
      <c r="D95" s="4">
        <f t="shared" si="22"/>
        <v>0</v>
      </c>
      <c r="E95" s="4" t="str">
        <f t="shared" ca="1" si="23"/>
        <v/>
      </c>
      <c r="F95" s="4" t="str">
        <f t="shared" ca="1" si="24"/>
        <v>No</v>
      </c>
      <c r="G95" s="4">
        <f t="shared" ca="1" si="25"/>
        <v>0</v>
      </c>
      <c r="H95" s="4" t="str">
        <f t="shared" si="26"/>
        <v/>
      </c>
      <c r="I95" s="4" t="str">
        <f t="shared" si="27"/>
        <v/>
      </c>
      <c r="J95" s="4" t="str">
        <f t="shared" si="28"/>
        <v/>
      </c>
      <c r="K95" s="4" t="str">
        <f t="shared" si="29"/>
        <v/>
      </c>
      <c r="L95" s="40" t="e">
        <f t="shared" si="30"/>
        <v>#DIV/0!</v>
      </c>
      <c r="M95" s="43"/>
      <c r="N95" s="42"/>
      <c r="O95" s="17"/>
      <c r="T95" s="44"/>
    </row>
    <row r="96" spans="1:20">
      <c r="A96" s="2">
        <v>42100</v>
      </c>
      <c r="B96" s="3" t="str">
        <f t="shared" si="21"/>
        <v>Mon</v>
      </c>
      <c r="C96" s="4">
        <v>86</v>
      </c>
      <c r="D96" s="4">
        <f t="shared" si="22"/>
        <v>128.5</v>
      </c>
      <c r="E96" s="4" t="str">
        <f t="shared" ca="1" si="23"/>
        <v>No</v>
      </c>
      <c r="F96" s="4" t="str">
        <f t="shared" ca="1" si="24"/>
        <v>No</v>
      </c>
      <c r="G96" s="4">
        <f t="shared" ca="1" si="25"/>
        <v>86</v>
      </c>
      <c r="H96" s="4" t="str">
        <f t="shared" si="26"/>
        <v/>
      </c>
      <c r="I96" s="4" t="str">
        <f t="shared" si="27"/>
        <v/>
      </c>
      <c r="J96" s="4" t="str">
        <f t="shared" si="28"/>
        <v/>
      </c>
      <c r="K96" s="4" t="str">
        <f t="shared" si="29"/>
        <v/>
      </c>
      <c r="L96" s="40">
        <f t="shared" si="30"/>
        <v>-0.33073929961089499</v>
      </c>
      <c r="M96" s="43"/>
      <c r="N96" s="42"/>
      <c r="O96" s="17"/>
      <c r="T96" s="44"/>
    </row>
    <row r="97" spans="1:20">
      <c r="A97" s="2">
        <v>42101</v>
      </c>
      <c r="B97" s="3" t="str">
        <f t="shared" si="21"/>
        <v>Tue</v>
      </c>
      <c r="C97" s="4">
        <v>95</v>
      </c>
      <c r="D97" s="4">
        <f t="shared" si="22"/>
        <v>116</v>
      </c>
      <c r="E97" s="4" t="str">
        <f t="shared" ca="1" si="23"/>
        <v>No</v>
      </c>
      <c r="F97" s="4" t="str">
        <f t="shared" ca="1" si="24"/>
        <v>No</v>
      </c>
      <c r="G97" s="4">
        <f t="shared" ca="1" si="25"/>
        <v>95</v>
      </c>
      <c r="H97" s="4" t="str">
        <f t="shared" si="26"/>
        <v/>
      </c>
      <c r="I97" s="4" t="str">
        <f t="shared" si="27"/>
        <v/>
      </c>
      <c r="J97" s="4" t="str">
        <f t="shared" si="28"/>
        <v/>
      </c>
      <c r="K97" s="4" t="str">
        <f t="shared" si="29"/>
        <v/>
      </c>
      <c r="L97" s="40">
        <f t="shared" si="30"/>
        <v>-0.18103448275862066</v>
      </c>
      <c r="M97" s="43"/>
      <c r="N97" s="42"/>
      <c r="O97" s="17"/>
      <c r="T97" s="44"/>
    </row>
    <row r="98" spans="1:20">
      <c r="A98" s="2">
        <v>42102</v>
      </c>
      <c r="B98" s="3" t="str">
        <f t="shared" si="21"/>
        <v>Wed</v>
      </c>
      <c r="C98" s="4">
        <v>99</v>
      </c>
      <c r="D98" s="4">
        <f t="shared" si="22"/>
        <v>93.5</v>
      </c>
      <c r="E98" s="4" t="str">
        <f t="shared" ca="1" si="23"/>
        <v>No</v>
      </c>
      <c r="F98" s="4" t="str">
        <f t="shared" ca="1" si="24"/>
        <v>No</v>
      </c>
      <c r="G98" s="4">
        <f t="shared" ca="1" si="25"/>
        <v>99</v>
      </c>
      <c r="H98" s="4" t="str">
        <f t="shared" si="26"/>
        <v/>
      </c>
      <c r="I98" s="4" t="str">
        <f t="shared" si="27"/>
        <v/>
      </c>
      <c r="J98" s="4" t="str">
        <f t="shared" si="28"/>
        <v/>
      </c>
      <c r="K98" s="4" t="str">
        <f t="shared" si="29"/>
        <v/>
      </c>
      <c r="L98" s="40">
        <f t="shared" si="30"/>
        <v>5.8823529411764719E-2</v>
      </c>
      <c r="M98" s="43"/>
      <c r="N98" s="42"/>
      <c r="O98" s="17"/>
    </row>
    <row r="99" spans="1:20">
      <c r="A99" s="2">
        <v>42103</v>
      </c>
      <c r="B99" s="3" t="str">
        <f t="shared" si="21"/>
        <v>Thu</v>
      </c>
      <c r="C99" s="4">
        <v>104</v>
      </c>
      <c r="D99" s="4">
        <f t="shared" si="22"/>
        <v>109.5</v>
      </c>
      <c r="E99" s="4" t="str">
        <f t="shared" ca="1" si="23"/>
        <v>No</v>
      </c>
      <c r="F99" s="4" t="str">
        <f t="shared" ca="1" si="24"/>
        <v>No</v>
      </c>
      <c r="G99" s="4">
        <f t="shared" ca="1" si="25"/>
        <v>104</v>
      </c>
      <c r="H99" s="4" t="str">
        <f t="shared" si="26"/>
        <v/>
      </c>
      <c r="I99" s="4" t="str">
        <f t="shared" si="27"/>
        <v/>
      </c>
      <c r="J99" s="4" t="str">
        <f t="shared" si="28"/>
        <v/>
      </c>
      <c r="K99" s="4" t="str">
        <f t="shared" si="29"/>
        <v/>
      </c>
      <c r="L99" s="40">
        <f t="shared" si="30"/>
        <v>-5.0228310502283158E-2</v>
      </c>
      <c r="M99" s="43"/>
      <c r="N99" s="42"/>
      <c r="O99" s="17"/>
    </row>
    <row r="100" spans="1:20">
      <c r="A100" s="2">
        <v>42104</v>
      </c>
      <c r="B100" s="3" t="str">
        <f t="shared" si="21"/>
        <v>Fri</v>
      </c>
      <c r="C100" s="4">
        <v>77</v>
      </c>
      <c r="D100" s="4">
        <f t="shared" si="22"/>
        <v>95.5</v>
      </c>
      <c r="E100" s="4" t="str">
        <f t="shared" ca="1" si="23"/>
        <v>No</v>
      </c>
      <c r="F100" s="4" t="str">
        <f t="shared" ca="1" si="24"/>
        <v>No</v>
      </c>
      <c r="G100" s="4">
        <f t="shared" ca="1" si="25"/>
        <v>77</v>
      </c>
      <c r="H100" s="4" t="str">
        <f t="shared" si="26"/>
        <v/>
      </c>
      <c r="I100" s="4" t="str">
        <f t="shared" si="27"/>
        <v/>
      </c>
      <c r="J100" s="4" t="str">
        <f t="shared" si="28"/>
        <v/>
      </c>
      <c r="K100" s="4" t="str">
        <f t="shared" si="29"/>
        <v/>
      </c>
      <c r="L100" s="40">
        <f t="shared" si="30"/>
        <v>-0.19371727748691103</v>
      </c>
      <c r="M100" s="43"/>
      <c r="N100" s="42"/>
      <c r="O100" s="17"/>
    </row>
    <row r="101" spans="1:20">
      <c r="A101" s="2">
        <v>42105</v>
      </c>
      <c r="B101" s="3" t="str">
        <f t="shared" si="21"/>
        <v>Sat</v>
      </c>
      <c r="C101" s="4">
        <v>0</v>
      </c>
      <c r="D101" s="4">
        <f t="shared" si="22"/>
        <v>0</v>
      </c>
      <c r="E101" s="4" t="str">
        <f t="shared" ca="1" si="23"/>
        <v/>
      </c>
      <c r="F101" s="4" t="str">
        <f t="shared" ca="1" si="24"/>
        <v>No</v>
      </c>
      <c r="G101" s="4">
        <f t="shared" ca="1" si="25"/>
        <v>0</v>
      </c>
      <c r="H101" s="4" t="str">
        <f t="shared" si="26"/>
        <v/>
      </c>
      <c r="I101" s="4" t="str">
        <f t="shared" si="27"/>
        <v/>
      </c>
      <c r="J101" s="4" t="str">
        <f t="shared" si="28"/>
        <v/>
      </c>
      <c r="K101" s="4" t="str">
        <f t="shared" si="29"/>
        <v/>
      </c>
      <c r="L101" s="40" t="e">
        <f t="shared" si="30"/>
        <v>#DIV/0!</v>
      </c>
      <c r="M101" s="43"/>
      <c r="N101" s="42"/>
      <c r="O101" s="17"/>
    </row>
    <row r="102" spans="1:20">
      <c r="A102" s="2">
        <v>42106</v>
      </c>
      <c r="B102" s="3" t="str">
        <f t="shared" si="21"/>
        <v>Sun</v>
      </c>
      <c r="C102" s="4">
        <v>0</v>
      </c>
      <c r="D102" s="4">
        <f t="shared" si="22"/>
        <v>0</v>
      </c>
      <c r="E102" s="4" t="str">
        <f t="shared" ca="1" si="23"/>
        <v/>
      </c>
      <c r="F102" s="4" t="str">
        <f t="shared" ca="1" si="24"/>
        <v>No</v>
      </c>
      <c r="G102" s="4">
        <f t="shared" ca="1" si="25"/>
        <v>0</v>
      </c>
      <c r="H102" s="4" t="str">
        <f t="shared" si="26"/>
        <v/>
      </c>
      <c r="I102" s="4" t="str">
        <f t="shared" si="27"/>
        <v/>
      </c>
      <c r="J102" s="4" t="str">
        <f t="shared" si="28"/>
        <v/>
      </c>
      <c r="K102" s="4" t="str">
        <f t="shared" si="29"/>
        <v/>
      </c>
      <c r="L102" s="40" t="e">
        <f t="shared" si="30"/>
        <v>#DIV/0!</v>
      </c>
      <c r="M102" s="43"/>
      <c r="N102" s="42"/>
      <c r="O102" s="17"/>
    </row>
    <row r="103" spans="1:20">
      <c r="A103" s="2">
        <v>42107</v>
      </c>
      <c r="B103" s="3" t="str">
        <f t="shared" si="21"/>
        <v>Mon</v>
      </c>
      <c r="C103" s="4">
        <v>118</v>
      </c>
      <c r="D103" s="4">
        <f t="shared" si="22"/>
        <v>125.5</v>
      </c>
      <c r="E103" s="4" t="str">
        <f t="shared" ca="1" si="23"/>
        <v>No</v>
      </c>
      <c r="F103" s="4" t="str">
        <f t="shared" ca="1" si="24"/>
        <v>No</v>
      </c>
      <c r="G103" s="4">
        <f t="shared" ca="1" si="25"/>
        <v>118</v>
      </c>
      <c r="H103" s="4" t="str">
        <f t="shared" si="26"/>
        <v/>
      </c>
      <c r="I103" s="4" t="str">
        <f t="shared" si="27"/>
        <v/>
      </c>
      <c r="J103" s="4" t="str">
        <f t="shared" si="28"/>
        <v/>
      </c>
      <c r="K103" s="4" t="str">
        <f t="shared" si="29"/>
        <v/>
      </c>
      <c r="L103" s="40">
        <f t="shared" si="30"/>
        <v>-5.9760956175298752E-2</v>
      </c>
      <c r="M103" s="43"/>
      <c r="N103" s="42"/>
      <c r="O103" s="17"/>
    </row>
    <row r="104" spans="1:20">
      <c r="A104" s="2">
        <v>42108</v>
      </c>
      <c r="B104" s="3" t="str">
        <f t="shared" si="21"/>
        <v>Tue</v>
      </c>
      <c r="C104" s="4">
        <v>101</v>
      </c>
      <c r="D104" s="4">
        <f t="shared" si="22"/>
        <v>109</v>
      </c>
      <c r="E104" s="4" t="str">
        <f t="shared" ca="1" si="23"/>
        <v>No</v>
      </c>
      <c r="F104" s="4" t="str">
        <f t="shared" ca="1" si="24"/>
        <v>No</v>
      </c>
      <c r="G104" s="4">
        <f t="shared" ca="1" si="25"/>
        <v>101</v>
      </c>
      <c r="H104" s="4" t="str">
        <f t="shared" si="26"/>
        <v/>
      </c>
      <c r="I104" s="4" t="str">
        <f t="shared" si="27"/>
        <v/>
      </c>
      <c r="J104" s="4" t="str">
        <f t="shared" si="28"/>
        <v/>
      </c>
      <c r="K104" s="4" t="str">
        <f t="shared" si="29"/>
        <v/>
      </c>
      <c r="L104" s="40">
        <f t="shared" si="30"/>
        <v>-7.3394495412844041E-2</v>
      </c>
      <c r="M104" s="43"/>
      <c r="N104" s="42"/>
      <c r="O104" s="17"/>
    </row>
    <row r="105" spans="1:20">
      <c r="A105" s="2">
        <v>42109</v>
      </c>
      <c r="B105" s="3" t="str">
        <f t="shared" si="21"/>
        <v>Wed</v>
      </c>
      <c r="C105" s="4">
        <v>105</v>
      </c>
      <c r="D105" s="4">
        <f t="shared" si="22"/>
        <v>92.5</v>
      </c>
      <c r="E105" s="4" t="str">
        <f t="shared" ca="1" si="23"/>
        <v>No</v>
      </c>
      <c r="F105" s="4" t="str">
        <f t="shared" ca="1" si="24"/>
        <v>No</v>
      </c>
      <c r="G105" s="4">
        <f t="shared" ca="1" si="25"/>
        <v>105</v>
      </c>
      <c r="H105" s="4" t="str">
        <f t="shared" si="26"/>
        <v/>
      </c>
      <c r="I105" s="4" t="str">
        <f t="shared" si="27"/>
        <v/>
      </c>
      <c r="J105" s="4" t="str">
        <f t="shared" si="28"/>
        <v/>
      </c>
      <c r="K105" s="4" t="str">
        <f t="shared" si="29"/>
        <v/>
      </c>
      <c r="L105" s="40">
        <f t="shared" si="30"/>
        <v>0.13513513513513509</v>
      </c>
      <c r="M105" s="43"/>
      <c r="N105" s="42"/>
      <c r="O105" s="17"/>
    </row>
    <row r="106" spans="1:20">
      <c r="A106" s="2">
        <v>42110</v>
      </c>
      <c r="B106" s="3" t="str">
        <f t="shared" si="21"/>
        <v>Thu</v>
      </c>
      <c r="C106" s="4">
        <v>105</v>
      </c>
      <c r="D106" s="4">
        <f t="shared" si="22"/>
        <v>110.5</v>
      </c>
      <c r="E106" s="4" t="str">
        <f t="shared" ca="1" si="23"/>
        <v>No</v>
      </c>
      <c r="F106" s="4" t="str">
        <f t="shared" ca="1" si="24"/>
        <v>No</v>
      </c>
      <c r="G106" s="4">
        <f t="shared" ca="1" si="25"/>
        <v>105</v>
      </c>
      <c r="H106" s="4" t="str">
        <f t="shared" si="26"/>
        <v/>
      </c>
      <c r="I106" s="4" t="str">
        <f t="shared" si="27"/>
        <v/>
      </c>
      <c r="J106" s="4" t="str">
        <f t="shared" si="28"/>
        <v/>
      </c>
      <c r="K106" s="4" t="str">
        <f t="shared" si="29"/>
        <v/>
      </c>
      <c r="L106" s="40">
        <f t="shared" si="30"/>
        <v>-4.9773755656108642E-2</v>
      </c>
      <c r="M106" s="43"/>
      <c r="N106" s="42"/>
      <c r="O106" s="17"/>
    </row>
    <row r="107" spans="1:20">
      <c r="A107" s="2">
        <v>42111</v>
      </c>
      <c r="B107" s="3" t="str">
        <f t="shared" si="21"/>
        <v>Fri</v>
      </c>
      <c r="C107" s="4">
        <v>88</v>
      </c>
      <c r="D107" s="4">
        <f t="shared" si="22"/>
        <v>90.5</v>
      </c>
      <c r="E107" s="4" t="str">
        <f t="shared" ca="1" si="23"/>
        <v>No</v>
      </c>
      <c r="F107" s="4" t="str">
        <f t="shared" ca="1" si="24"/>
        <v>No</v>
      </c>
      <c r="G107" s="4">
        <f t="shared" ca="1" si="25"/>
        <v>88</v>
      </c>
      <c r="H107" s="4" t="str">
        <f t="shared" si="26"/>
        <v/>
      </c>
      <c r="I107" s="4" t="str">
        <f t="shared" si="27"/>
        <v/>
      </c>
      <c r="J107" s="4" t="str">
        <f t="shared" si="28"/>
        <v/>
      </c>
      <c r="K107" s="4" t="str">
        <f t="shared" si="29"/>
        <v/>
      </c>
      <c r="L107" s="40">
        <f t="shared" si="30"/>
        <v>-2.7624309392265234E-2</v>
      </c>
      <c r="M107" s="43"/>
      <c r="N107" s="42"/>
      <c r="O107" s="17"/>
    </row>
    <row r="108" spans="1:20">
      <c r="A108" s="2">
        <v>42112</v>
      </c>
      <c r="B108" s="3" t="str">
        <f t="shared" si="21"/>
        <v>Sat</v>
      </c>
      <c r="C108" s="4">
        <v>0</v>
      </c>
      <c r="D108" s="4">
        <f t="shared" si="22"/>
        <v>0</v>
      </c>
      <c r="E108" s="4" t="str">
        <f t="shared" ca="1" si="23"/>
        <v/>
      </c>
      <c r="F108" s="4" t="str">
        <f t="shared" ca="1" si="24"/>
        <v>No</v>
      </c>
      <c r="G108" s="4">
        <f t="shared" ca="1" si="25"/>
        <v>0</v>
      </c>
      <c r="H108" s="4" t="str">
        <f t="shared" si="26"/>
        <v/>
      </c>
      <c r="I108" s="4" t="str">
        <f t="shared" si="27"/>
        <v/>
      </c>
      <c r="J108" s="4" t="str">
        <f t="shared" si="28"/>
        <v/>
      </c>
      <c r="K108" s="4" t="str">
        <f t="shared" si="29"/>
        <v/>
      </c>
      <c r="L108" s="40" t="e">
        <f t="shared" si="30"/>
        <v>#DIV/0!</v>
      </c>
      <c r="M108" s="43"/>
      <c r="N108" s="42"/>
      <c r="O108" s="17"/>
    </row>
    <row r="109" spans="1:20">
      <c r="A109" s="2">
        <v>42113</v>
      </c>
      <c r="B109" s="3" t="str">
        <f t="shared" si="21"/>
        <v>Sun</v>
      </c>
      <c r="C109" s="4">
        <v>0</v>
      </c>
      <c r="D109" s="4">
        <f t="shared" si="22"/>
        <v>0</v>
      </c>
      <c r="E109" s="4" t="str">
        <f t="shared" ca="1" si="23"/>
        <v/>
      </c>
      <c r="F109" s="4" t="str">
        <f t="shared" ca="1" si="24"/>
        <v>No</v>
      </c>
      <c r="G109" s="4">
        <f t="shared" ca="1" si="25"/>
        <v>0</v>
      </c>
      <c r="H109" s="4" t="str">
        <f t="shared" si="26"/>
        <v/>
      </c>
      <c r="I109" s="4" t="str">
        <f t="shared" si="27"/>
        <v/>
      </c>
      <c r="J109" s="4" t="str">
        <f t="shared" si="28"/>
        <v/>
      </c>
      <c r="K109" s="4" t="str">
        <f t="shared" si="29"/>
        <v/>
      </c>
      <c r="L109" s="40" t="e">
        <f t="shared" si="30"/>
        <v>#DIV/0!</v>
      </c>
      <c r="M109" s="43"/>
      <c r="N109" s="42"/>
      <c r="O109" s="17"/>
    </row>
    <row r="110" spans="1:20">
      <c r="A110" s="2">
        <v>42114</v>
      </c>
      <c r="B110" s="3" t="str">
        <f t="shared" si="21"/>
        <v>Mon</v>
      </c>
      <c r="C110" s="4">
        <v>104</v>
      </c>
      <c r="D110" s="4">
        <f t="shared" si="22"/>
        <v>125.5</v>
      </c>
      <c r="E110" s="4" t="str">
        <f t="shared" ca="1" si="23"/>
        <v>No</v>
      </c>
      <c r="F110" s="4" t="str">
        <f t="shared" ca="1" si="24"/>
        <v>No</v>
      </c>
      <c r="G110" s="4">
        <f t="shared" ca="1" si="25"/>
        <v>104</v>
      </c>
      <c r="H110" s="4" t="str">
        <f t="shared" si="26"/>
        <v/>
      </c>
      <c r="I110" s="4" t="str">
        <f t="shared" si="27"/>
        <v/>
      </c>
      <c r="J110" s="4" t="str">
        <f t="shared" si="28"/>
        <v/>
      </c>
      <c r="K110" s="4" t="str">
        <f t="shared" si="29"/>
        <v/>
      </c>
      <c r="L110" s="40">
        <f t="shared" si="30"/>
        <v>-0.17131474103585653</v>
      </c>
      <c r="M110" s="43"/>
      <c r="N110" s="42"/>
      <c r="O110" s="17"/>
    </row>
    <row r="111" spans="1:20">
      <c r="A111" s="2">
        <v>42115</v>
      </c>
      <c r="B111" s="3" t="str">
        <f t="shared" si="21"/>
        <v>Tue</v>
      </c>
      <c r="C111" s="4">
        <v>92</v>
      </c>
      <c r="D111" s="4">
        <f t="shared" si="22"/>
        <v>112</v>
      </c>
      <c r="E111" s="4" t="str">
        <f t="shared" ca="1" si="23"/>
        <v>No</v>
      </c>
      <c r="F111" s="4" t="str">
        <f t="shared" ca="1" si="24"/>
        <v>No</v>
      </c>
      <c r="G111" s="4">
        <f t="shared" ca="1" si="25"/>
        <v>92</v>
      </c>
      <c r="H111" s="4" t="str">
        <f t="shared" si="26"/>
        <v/>
      </c>
      <c r="I111" s="4" t="str">
        <f t="shared" si="27"/>
        <v/>
      </c>
      <c r="J111" s="4" t="str">
        <f t="shared" si="28"/>
        <v/>
      </c>
      <c r="K111" s="4" t="str">
        <f t="shared" si="29"/>
        <v/>
      </c>
      <c r="L111" s="40">
        <f t="shared" si="30"/>
        <v>-0.1785714285714286</v>
      </c>
      <c r="M111" s="43"/>
      <c r="N111" s="42"/>
      <c r="O111" s="17"/>
    </row>
    <row r="112" spans="1:20">
      <c r="A112" s="2">
        <v>42116</v>
      </c>
      <c r="B112" s="3" t="str">
        <f t="shared" si="21"/>
        <v>Wed</v>
      </c>
      <c r="C112" s="4">
        <v>126</v>
      </c>
      <c r="D112" s="4">
        <f t="shared" si="22"/>
        <v>102</v>
      </c>
      <c r="E112" s="4" t="str">
        <f t="shared" ca="1" si="23"/>
        <v>No</v>
      </c>
      <c r="F112" s="4" t="str">
        <f t="shared" ca="1" si="24"/>
        <v>No</v>
      </c>
      <c r="G112" s="4">
        <f t="shared" ca="1" si="25"/>
        <v>126</v>
      </c>
      <c r="H112" s="4" t="str">
        <f t="shared" si="26"/>
        <v/>
      </c>
      <c r="I112" s="4" t="str">
        <f t="shared" si="27"/>
        <v/>
      </c>
      <c r="J112" s="4" t="str">
        <f t="shared" si="28"/>
        <v/>
      </c>
      <c r="K112" s="4" t="str">
        <f t="shared" si="29"/>
        <v/>
      </c>
      <c r="L112" s="40">
        <f t="shared" si="30"/>
        <v>0.23529411764705888</v>
      </c>
      <c r="M112" s="43"/>
      <c r="N112" s="42"/>
      <c r="O112" s="17"/>
    </row>
    <row r="113" spans="1:15">
      <c r="A113" s="2">
        <v>42117</v>
      </c>
      <c r="B113" s="3" t="str">
        <f t="shared" si="21"/>
        <v>Thu</v>
      </c>
      <c r="C113" s="4">
        <v>145</v>
      </c>
      <c r="D113" s="4">
        <f t="shared" si="22"/>
        <v>104.5</v>
      </c>
      <c r="E113" s="4" t="str">
        <f t="shared" ca="1" si="23"/>
        <v>No</v>
      </c>
      <c r="F113" s="4" t="str">
        <f t="shared" ca="1" si="24"/>
        <v>No</v>
      </c>
      <c r="G113" s="4">
        <f t="shared" ca="1" si="25"/>
        <v>145</v>
      </c>
      <c r="H113" s="4" t="str">
        <f t="shared" si="26"/>
        <v/>
      </c>
      <c r="I113" s="4" t="str">
        <f t="shared" si="27"/>
        <v/>
      </c>
      <c r="J113" s="4" t="str">
        <f t="shared" si="28"/>
        <v/>
      </c>
      <c r="K113" s="4" t="str">
        <f t="shared" si="29"/>
        <v/>
      </c>
      <c r="L113" s="40">
        <f t="shared" si="30"/>
        <v>0.3875598086124401</v>
      </c>
      <c r="M113" s="43"/>
      <c r="N113" s="42"/>
      <c r="O113" s="17"/>
    </row>
    <row r="114" spans="1:15">
      <c r="A114" s="2">
        <v>42118</v>
      </c>
      <c r="B114" s="3" t="str">
        <f t="shared" si="21"/>
        <v>Fri</v>
      </c>
      <c r="C114" s="4">
        <v>151</v>
      </c>
      <c r="D114" s="4">
        <f t="shared" si="22"/>
        <v>82.5</v>
      </c>
      <c r="E114" s="4" t="str">
        <f t="shared" ca="1" si="23"/>
        <v>No</v>
      </c>
      <c r="F114" s="4" t="str">
        <f t="shared" ca="1" si="24"/>
        <v>No</v>
      </c>
      <c r="G114" s="4">
        <f t="shared" ca="1" si="25"/>
        <v>151</v>
      </c>
      <c r="H114" s="4" t="str">
        <f t="shared" si="26"/>
        <v/>
      </c>
      <c r="I114" s="4" t="str">
        <f t="shared" si="27"/>
        <v/>
      </c>
      <c r="J114" s="4" t="str">
        <f t="shared" si="28"/>
        <v/>
      </c>
      <c r="K114" s="4" t="str">
        <f t="shared" si="29"/>
        <v/>
      </c>
      <c r="L114" s="40">
        <f t="shared" si="30"/>
        <v>0.83030303030303032</v>
      </c>
      <c r="M114" s="43"/>
      <c r="N114" s="42"/>
      <c r="O114" s="17"/>
    </row>
    <row r="115" spans="1:15">
      <c r="A115" s="2">
        <v>42119</v>
      </c>
      <c r="B115" s="3" t="str">
        <f t="shared" si="21"/>
        <v>Sat</v>
      </c>
      <c r="C115" s="4">
        <v>0</v>
      </c>
      <c r="D115" s="4">
        <f t="shared" si="22"/>
        <v>0</v>
      </c>
      <c r="E115" s="4" t="str">
        <f t="shared" ca="1" si="23"/>
        <v/>
      </c>
      <c r="F115" s="4" t="str">
        <f t="shared" ca="1" si="24"/>
        <v>No</v>
      </c>
      <c r="G115" s="4">
        <f t="shared" ca="1" si="25"/>
        <v>0</v>
      </c>
      <c r="H115" s="4" t="str">
        <f t="shared" si="26"/>
        <v/>
      </c>
      <c r="I115" s="4" t="str">
        <f t="shared" si="27"/>
        <v/>
      </c>
      <c r="J115" s="4" t="str">
        <f t="shared" si="28"/>
        <v/>
      </c>
      <c r="K115" s="4" t="str">
        <f t="shared" si="29"/>
        <v/>
      </c>
      <c r="L115" s="40" t="e">
        <f t="shared" si="30"/>
        <v>#DIV/0!</v>
      </c>
      <c r="M115" s="43"/>
      <c r="N115" s="42"/>
      <c r="O115" s="17"/>
    </row>
    <row r="116" spans="1:15">
      <c r="A116" s="2">
        <v>42120</v>
      </c>
      <c r="B116" s="3" t="str">
        <f t="shared" si="21"/>
        <v>Sun</v>
      </c>
      <c r="C116" s="4">
        <v>0</v>
      </c>
      <c r="D116" s="4">
        <f t="shared" si="22"/>
        <v>0</v>
      </c>
      <c r="E116" s="4" t="str">
        <f t="shared" ca="1" si="23"/>
        <v/>
      </c>
      <c r="F116" s="4" t="str">
        <f t="shared" ca="1" si="24"/>
        <v>No</v>
      </c>
      <c r="G116" s="4">
        <f t="shared" ca="1" si="25"/>
        <v>0</v>
      </c>
      <c r="H116" s="4" t="str">
        <f t="shared" si="26"/>
        <v/>
      </c>
      <c r="I116" s="4" t="str">
        <f t="shared" si="27"/>
        <v/>
      </c>
      <c r="J116" s="4" t="str">
        <f t="shared" si="28"/>
        <v/>
      </c>
      <c r="K116" s="4" t="str">
        <f t="shared" si="29"/>
        <v/>
      </c>
      <c r="L116" s="40" t="e">
        <f t="shared" si="30"/>
        <v>#DIV/0!</v>
      </c>
      <c r="M116" s="43"/>
      <c r="N116" s="42"/>
      <c r="O116" s="17"/>
    </row>
    <row r="117" spans="1:15">
      <c r="A117" s="2">
        <v>42121</v>
      </c>
      <c r="B117" s="3" t="str">
        <f t="shared" si="21"/>
        <v>Mon</v>
      </c>
      <c r="C117" s="4">
        <v>180</v>
      </c>
      <c r="D117" s="4">
        <f t="shared" si="22"/>
        <v>111</v>
      </c>
      <c r="E117" s="4" t="str">
        <f t="shared" ca="1" si="23"/>
        <v>No</v>
      </c>
      <c r="F117" s="4" t="str">
        <f t="shared" ca="1" si="24"/>
        <v>No</v>
      </c>
      <c r="G117" s="4">
        <f t="shared" ca="1" si="25"/>
        <v>180</v>
      </c>
      <c r="H117" s="4" t="str">
        <f t="shared" si="26"/>
        <v/>
      </c>
      <c r="I117" s="4" t="str">
        <f t="shared" si="27"/>
        <v/>
      </c>
      <c r="J117" s="4" t="str">
        <f t="shared" si="28"/>
        <v/>
      </c>
      <c r="K117" s="4" t="str">
        <f t="shared" si="29"/>
        <v/>
      </c>
      <c r="L117" s="40">
        <f t="shared" si="30"/>
        <v>0.62162162162162171</v>
      </c>
      <c r="M117" s="43"/>
      <c r="N117" s="42"/>
      <c r="O117" s="17"/>
    </row>
    <row r="118" spans="1:15">
      <c r="A118" s="2">
        <v>42122</v>
      </c>
      <c r="B118" s="3" t="str">
        <f t="shared" si="21"/>
        <v>Tue</v>
      </c>
      <c r="C118" s="4">
        <v>181</v>
      </c>
      <c r="D118" s="4">
        <f t="shared" si="22"/>
        <v>98</v>
      </c>
      <c r="E118" s="4" t="str">
        <f t="shared" ca="1" si="23"/>
        <v>No</v>
      </c>
      <c r="F118" s="4" t="str">
        <f t="shared" ca="1" si="24"/>
        <v>No</v>
      </c>
      <c r="G118" s="4">
        <f t="shared" ca="1" si="25"/>
        <v>181</v>
      </c>
      <c r="H118" s="4" t="str">
        <f t="shared" si="26"/>
        <v/>
      </c>
      <c r="I118" s="4" t="str">
        <f t="shared" si="27"/>
        <v/>
      </c>
      <c r="J118" s="4" t="str">
        <f t="shared" si="28"/>
        <v/>
      </c>
      <c r="K118" s="4" t="str">
        <f t="shared" si="29"/>
        <v/>
      </c>
      <c r="L118" s="40">
        <f t="shared" si="30"/>
        <v>0.84693877551020402</v>
      </c>
      <c r="M118" s="43"/>
      <c r="N118" s="42"/>
      <c r="O118" s="17"/>
    </row>
    <row r="119" spans="1:15">
      <c r="A119" s="2">
        <v>42123</v>
      </c>
      <c r="B119" s="3" t="str">
        <f t="shared" si="21"/>
        <v>Wed</v>
      </c>
      <c r="C119" s="4">
        <v>122</v>
      </c>
      <c r="D119" s="4">
        <f t="shared" si="22"/>
        <v>102</v>
      </c>
      <c r="E119" s="4" t="str">
        <f t="shared" ca="1" si="23"/>
        <v>No</v>
      </c>
      <c r="F119" s="4" t="str">
        <f t="shared" ca="1" si="24"/>
        <v>No</v>
      </c>
      <c r="G119" s="4">
        <f t="shared" ca="1" si="25"/>
        <v>122</v>
      </c>
      <c r="H119" s="4" t="str">
        <f t="shared" si="26"/>
        <v/>
      </c>
      <c r="I119" s="4" t="str">
        <f t="shared" si="27"/>
        <v/>
      </c>
      <c r="J119" s="4" t="str">
        <f t="shared" si="28"/>
        <v/>
      </c>
      <c r="K119" s="4" t="str">
        <f t="shared" si="29"/>
        <v/>
      </c>
      <c r="L119" s="40">
        <f t="shared" si="30"/>
        <v>0.19607843137254899</v>
      </c>
      <c r="M119" s="43"/>
      <c r="N119" s="42"/>
      <c r="O119" s="17"/>
    </row>
    <row r="120" spans="1:15">
      <c r="A120" s="2">
        <v>42124</v>
      </c>
      <c r="B120" s="3" t="str">
        <f t="shared" si="21"/>
        <v>Thu</v>
      </c>
      <c r="C120" s="4">
        <v>107</v>
      </c>
      <c r="D120" s="4">
        <f t="shared" si="22"/>
        <v>104.5</v>
      </c>
      <c r="E120" s="4" t="str">
        <f t="shared" ca="1" si="23"/>
        <v>No</v>
      </c>
      <c r="F120" s="4" t="str">
        <f t="shared" ca="1" si="24"/>
        <v>No</v>
      </c>
      <c r="G120" s="4">
        <f t="shared" ca="1" si="25"/>
        <v>107</v>
      </c>
      <c r="H120" s="4" t="str">
        <f t="shared" si="26"/>
        <v/>
      </c>
      <c r="I120" s="4" t="str">
        <f t="shared" si="27"/>
        <v/>
      </c>
      <c r="J120" s="4" t="str">
        <f t="shared" si="28"/>
        <v/>
      </c>
      <c r="K120" s="4" t="str">
        <f t="shared" si="29"/>
        <v/>
      </c>
      <c r="L120" s="40">
        <f t="shared" si="30"/>
        <v>2.3923444976076569E-2</v>
      </c>
      <c r="M120" s="43"/>
      <c r="N120" s="42"/>
      <c r="O120" s="17"/>
    </row>
    <row r="121" spans="1:15">
      <c r="A121" s="2">
        <v>42125</v>
      </c>
      <c r="B121" s="3" t="str">
        <f t="shared" si="21"/>
        <v>Fri</v>
      </c>
      <c r="C121" s="4">
        <v>115</v>
      </c>
      <c r="D121" s="4">
        <f t="shared" si="22"/>
        <v>82.5</v>
      </c>
      <c r="E121" s="4" t="str">
        <f t="shared" ca="1" si="23"/>
        <v>No</v>
      </c>
      <c r="F121" s="4" t="str">
        <f t="shared" ca="1" si="24"/>
        <v>No</v>
      </c>
      <c r="G121" s="4">
        <f t="shared" ca="1" si="25"/>
        <v>115</v>
      </c>
      <c r="H121" s="4" t="str">
        <f t="shared" si="26"/>
        <v/>
      </c>
      <c r="I121" s="4" t="str">
        <f t="shared" si="27"/>
        <v/>
      </c>
      <c r="J121" s="4" t="str">
        <f t="shared" si="28"/>
        <v/>
      </c>
      <c r="K121" s="4" t="str">
        <f t="shared" si="29"/>
        <v/>
      </c>
      <c r="L121" s="40">
        <f t="shared" si="30"/>
        <v>0.39393939393939403</v>
      </c>
      <c r="M121" s="43"/>
      <c r="N121" s="42"/>
      <c r="O121" s="17"/>
    </row>
    <row r="122" spans="1:15">
      <c r="A122" s="2">
        <v>42126</v>
      </c>
      <c r="B122" s="3" t="str">
        <f t="shared" si="21"/>
        <v>Sat</v>
      </c>
      <c r="C122" s="4">
        <v>0</v>
      </c>
      <c r="D122" s="4">
        <f t="shared" si="22"/>
        <v>0</v>
      </c>
      <c r="E122" s="4" t="str">
        <f t="shared" ca="1" si="23"/>
        <v/>
      </c>
      <c r="F122" s="4" t="str">
        <f t="shared" ca="1" si="24"/>
        <v>No</v>
      </c>
      <c r="G122" s="4">
        <f t="shared" ca="1" si="25"/>
        <v>0</v>
      </c>
      <c r="H122" s="4" t="str">
        <f t="shared" si="26"/>
        <v/>
      </c>
      <c r="I122" s="4" t="str">
        <f t="shared" si="27"/>
        <v/>
      </c>
      <c r="J122" s="4" t="str">
        <f t="shared" si="28"/>
        <v/>
      </c>
      <c r="K122" s="4" t="str">
        <f t="shared" si="29"/>
        <v/>
      </c>
      <c r="L122" s="40" t="e">
        <f t="shared" si="30"/>
        <v>#DIV/0!</v>
      </c>
      <c r="M122" s="43"/>
      <c r="N122" s="42"/>
      <c r="O122" s="17"/>
    </row>
    <row r="123" spans="1:15">
      <c r="A123" s="2">
        <v>42127</v>
      </c>
      <c r="B123" s="3" t="str">
        <f t="shared" si="21"/>
        <v>Sun</v>
      </c>
      <c r="C123" s="4">
        <v>0</v>
      </c>
      <c r="D123" s="4">
        <f t="shared" si="22"/>
        <v>0</v>
      </c>
      <c r="E123" s="4" t="str">
        <f t="shared" ca="1" si="23"/>
        <v/>
      </c>
      <c r="F123" s="4" t="str">
        <f t="shared" ca="1" si="24"/>
        <v>No</v>
      </c>
      <c r="G123" s="4">
        <f t="shared" ca="1" si="25"/>
        <v>0</v>
      </c>
      <c r="H123" s="4" t="str">
        <f t="shared" si="26"/>
        <v/>
      </c>
      <c r="I123" s="4" t="str">
        <f t="shared" si="27"/>
        <v/>
      </c>
      <c r="J123" s="4" t="str">
        <f t="shared" si="28"/>
        <v/>
      </c>
      <c r="K123" s="4" t="str">
        <f t="shared" si="29"/>
        <v/>
      </c>
      <c r="L123" s="40" t="e">
        <f t="shared" si="30"/>
        <v>#DIV/0!</v>
      </c>
      <c r="M123" s="43"/>
      <c r="N123" s="42"/>
      <c r="O123" s="17"/>
    </row>
    <row r="124" spans="1:15">
      <c r="A124" s="2">
        <v>42128</v>
      </c>
      <c r="B124" s="3" t="str">
        <f t="shared" si="21"/>
        <v>Mon</v>
      </c>
      <c r="C124" s="4">
        <v>122</v>
      </c>
      <c r="D124" s="4">
        <f t="shared" si="22"/>
        <v>111</v>
      </c>
      <c r="E124" s="4" t="str">
        <f t="shared" ca="1" si="23"/>
        <v>No</v>
      </c>
      <c r="F124" s="4" t="str">
        <f t="shared" ca="1" si="24"/>
        <v>No</v>
      </c>
      <c r="G124" s="4">
        <f t="shared" ca="1" si="25"/>
        <v>122</v>
      </c>
      <c r="H124" s="4" t="str">
        <f t="shared" si="26"/>
        <v/>
      </c>
      <c r="I124" s="4" t="str">
        <f t="shared" si="27"/>
        <v/>
      </c>
      <c r="J124" s="4" t="str">
        <f t="shared" si="28"/>
        <v/>
      </c>
      <c r="K124" s="4" t="str">
        <f t="shared" si="29"/>
        <v/>
      </c>
      <c r="L124" s="40">
        <f t="shared" si="30"/>
        <v>9.9099099099099197E-2</v>
      </c>
      <c r="M124" s="43"/>
      <c r="N124" s="42"/>
      <c r="O124" s="17"/>
    </row>
    <row r="125" spans="1:15">
      <c r="A125" s="2">
        <v>42129</v>
      </c>
      <c r="B125" s="3" t="str">
        <f t="shared" si="21"/>
        <v>Tue</v>
      </c>
      <c r="C125" s="4">
        <v>93</v>
      </c>
      <c r="D125" s="4">
        <f t="shared" si="22"/>
        <v>98</v>
      </c>
      <c r="E125" s="4" t="str">
        <f t="shared" ca="1" si="23"/>
        <v>No</v>
      </c>
      <c r="F125" s="4" t="str">
        <f t="shared" ca="1" si="24"/>
        <v>No</v>
      </c>
      <c r="G125" s="4">
        <f t="shared" ca="1" si="25"/>
        <v>93</v>
      </c>
      <c r="H125" s="4" t="str">
        <f t="shared" si="26"/>
        <v/>
      </c>
      <c r="I125" s="4" t="str">
        <f t="shared" si="27"/>
        <v/>
      </c>
      <c r="J125" s="4" t="str">
        <f t="shared" si="28"/>
        <v/>
      </c>
      <c r="K125" s="4" t="str">
        <f t="shared" si="29"/>
        <v/>
      </c>
      <c r="L125" s="40">
        <f t="shared" si="30"/>
        <v>-5.1020408163265252E-2</v>
      </c>
      <c r="M125" s="43"/>
      <c r="N125" s="42"/>
      <c r="O125" s="17"/>
    </row>
    <row r="126" spans="1:15">
      <c r="A126" s="2">
        <v>42130</v>
      </c>
      <c r="B126" s="3" t="str">
        <f t="shared" si="21"/>
        <v>Wed</v>
      </c>
      <c r="C126" s="4">
        <v>97</v>
      </c>
      <c r="D126" s="4">
        <f t="shared" si="22"/>
        <v>113.5</v>
      </c>
      <c r="E126" s="4" t="str">
        <f t="shared" ca="1" si="23"/>
        <v>No</v>
      </c>
      <c r="F126" s="4" t="str">
        <f t="shared" ca="1" si="24"/>
        <v>No</v>
      </c>
      <c r="G126" s="4">
        <f t="shared" ca="1" si="25"/>
        <v>97</v>
      </c>
      <c r="H126" s="4" t="str">
        <f t="shared" si="26"/>
        <v/>
      </c>
      <c r="I126" s="4" t="str">
        <f t="shared" si="27"/>
        <v/>
      </c>
      <c r="J126" s="4" t="str">
        <f t="shared" si="28"/>
        <v/>
      </c>
      <c r="K126" s="4" t="str">
        <f t="shared" si="29"/>
        <v/>
      </c>
      <c r="L126" s="40">
        <f t="shared" si="30"/>
        <v>-0.14537444933920707</v>
      </c>
      <c r="M126" s="43"/>
      <c r="N126" s="42"/>
      <c r="O126" s="17"/>
    </row>
    <row r="127" spans="1:15">
      <c r="A127" s="2">
        <v>42131</v>
      </c>
      <c r="B127" s="3" t="str">
        <f t="shared" si="21"/>
        <v>Thu</v>
      </c>
      <c r="C127" s="4">
        <v>83</v>
      </c>
      <c r="D127" s="4">
        <f t="shared" si="22"/>
        <v>106</v>
      </c>
      <c r="E127" s="4" t="str">
        <f t="shared" ca="1" si="23"/>
        <v>No</v>
      </c>
      <c r="F127" s="4" t="str">
        <f t="shared" ca="1" si="24"/>
        <v>No</v>
      </c>
      <c r="G127" s="4">
        <f t="shared" ca="1" si="25"/>
        <v>83</v>
      </c>
      <c r="H127" s="4" t="str">
        <f t="shared" si="26"/>
        <v/>
      </c>
      <c r="I127" s="4" t="str">
        <f t="shared" si="27"/>
        <v/>
      </c>
      <c r="J127" s="4" t="str">
        <f t="shared" si="28"/>
        <v/>
      </c>
      <c r="K127" s="4" t="str">
        <f t="shared" si="29"/>
        <v/>
      </c>
      <c r="L127" s="40">
        <f t="shared" si="30"/>
        <v>-0.21698113207547165</v>
      </c>
      <c r="M127" s="43"/>
      <c r="N127" s="42"/>
      <c r="O127" s="17"/>
    </row>
    <row r="128" spans="1:15">
      <c r="A128" s="2">
        <v>42132</v>
      </c>
      <c r="B128" s="3" t="str">
        <f t="shared" si="21"/>
        <v>Fri</v>
      </c>
      <c r="C128" s="4">
        <v>79</v>
      </c>
      <c r="D128" s="4">
        <f t="shared" si="22"/>
        <v>101.5</v>
      </c>
      <c r="E128" s="4" t="str">
        <f t="shared" ca="1" si="23"/>
        <v>No</v>
      </c>
      <c r="F128" s="4" t="str">
        <f t="shared" ca="1" si="24"/>
        <v>No</v>
      </c>
      <c r="G128" s="4">
        <f t="shared" ca="1" si="25"/>
        <v>79</v>
      </c>
      <c r="H128" s="4" t="str">
        <f t="shared" si="26"/>
        <v/>
      </c>
      <c r="I128" s="4" t="str">
        <f t="shared" si="27"/>
        <v/>
      </c>
      <c r="J128" s="4" t="str">
        <f t="shared" si="28"/>
        <v/>
      </c>
      <c r="K128" s="4" t="str">
        <f t="shared" si="29"/>
        <v/>
      </c>
      <c r="L128" s="40">
        <f t="shared" si="30"/>
        <v>-0.22167487684729059</v>
      </c>
      <c r="M128" s="43"/>
      <c r="N128" s="42"/>
      <c r="O128" s="17"/>
    </row>
    <row r="129" spans="1:15">
      <c r="A129" s="2">
        <v>42133</v>
      </c>
      <c r="B129" s="3" t="str">
        <f t="shared" si="21"/>
        <v>Sat</v>
      </c>
      <c r="C129" s="4">
        <v>0</v>
      </c>
      <c r="D129" s="4">
        <f t="shared" si="22"/>
        <v>0</v>
      </c>
      <c r="E129" s="4" t="str">
        <f t="shared" ca="1" si="23"/>
        <v/>
      </c>
      <c r="F129" s="4" t="str">
        <f t="shared" ca="1" si="24"/>
        <v>No</v>
      </c>
      <c r="G129" s="4">
        <f t="shared" ca="1" si="25"/>
        <v>0</v>
      </c>
      <c r="H129" s="4" t="str">
        <f t="shared" si="26"/>
        <v/>
      </c>
      <c r="I129" s="4" t="str">
        <f t="shared" si="27"/>
        <v/>
      </c>
      <c r="J129" s="4" t="str">
        <f t="shared" si="28"/>
        <v/>
      </c>
      <c r="K129" s="4" t="str">
        <f t="shared" si="29"/>
        <v/>
      </c>
      <c r="L129" s="40" t="e">
        <f t="shared" si="30"/>
        <v>#DIV/0!</v>
      </c>
      <c r="M129" s="43"/>
      <c r="N129" s="42"/>
      <c r="O129" s="17"/>
    </row>
    <row r="130" spans="1:15">
      <c r="A130" s="2">
        <v>42134</v>
      </c>
      <c r="B130" s="3" t="str">
        <f t="shared" si="21"/>
        <v>Sun</v>
      </c>
      <c r="C130" s="4">
        <v>0</v>
      </c>
      <c r="D130" s="4">
        <f t="shared" si="22"/>
        <v>0</v>
      </c>
      <c r="E130" s="4" t="str">
        <f t="shared" ca="1" si="23"/>
        <v/>
      </c>
      <c r="F130" s="4" t="str">
        <f t="shared" ca="1" si="24"/>
        <v>No</v>
      </c>
      <c r="G130" s="4">
        <f t="shared" ca="1" si="25"/>
        <v>0</v>
      </c>
      <c r="H130" s="4" t="str">
        <f t="shared" si="26"/>
        <v/>
      </c>
      <c r="I130" s="4" t="str">
        <f t="shared" si="27"/>
        <v/>
      </c>
      <c r="J130" s="4" t="str">
        <f t="shared" si="28"/>
        <v/>
      </c>
      <c r="K130" s="4" t="str">
        <f t="shared" si="29"/>
        <v/>
      </c>
      <c r="L130" s="40" t="e">
        <f t="shared" si="30"/>
        <v>#DIV/0!</v>
      </c>
      <c r="M130" s="43"/>
      <c r="N130" s="42"/>
      <c r="O130" s="17"/>
    </row>
    <row r="131" spans="1:15">
      <c r="A131" s="2">
        <v>42135</v>
      </c>
      <c r="B131" s="3" t="str">
        <f t="shared" ref="B131:B194" si="31">TEXT(A131,"DDD")</f>
        <v>Mon</v>
      </c>
      <c r="C131" s="4">
        <v>94</v>
      </c>
      <c r="D131" s="4">
        <f t="shared" si="22"/>
        <v>120</v>
      </c>
      <c r="E131" s="4" t="str">
        <f t="shared" ca="1" si="23"/>
        <v>No</v>
      </c>
      <c r="F131" s="4" t="str">
        <f t="shared" ca="1" si="24"/>
        <v>No</v>
      </c>
      <c r="G131" s="4">
        <f t="shared" ca="1" si="25"/>
        <v>94</v>
      </c>
      <c r="H131" s="4" t="str">
        <f t="shared" si="26"/>
        <v/>
      </c>
      <c r="I131" s="4" t="str">
        <f t="shared" si="27"/>
        <v/>
      </c>
      <c r="J131" s="4" t="str">
        <f t="shared" si="28"/>
        <v/>
      </c>
      <c r="K131" s="4" t="str">
        <f t="shared" si="29"/>
        <v/>
      </c>
      <c r="L131" s="40">
        <f t="shared" si="30"/>
        <v>-0.21666666666666667</v>
      </c>
      <c r="M131" s="43"/>
      <c r="N131" s="42"/>
      <c r="O131" s="17"/>
    </row>
    <row r="132" spans="1:15">
      <c r="A132" s="2">
        <v>42136</v>
      </c>
      <c r="B132" s="3" t="str">
        <f t="shared" si="31"/>
        <v>Tue</v>
      </c>
      <c r="C132" s="4">
        <v>85</v>
      </c>
      <c r="D132" s="4">
        <f t="shared" si="22"/>
        <v>97</v>
      </c>
      <c r="E132" s="4" t="str">
        <f t="shared" ca="1" si="23"/>
        <v>No</v>
      </c>
      <c r="F132" s="4" t="str">
        <f t="shared" ca="1" si="24"/>
        <v>No</v>
      </c>
      <c r="G132" s="4">
        <f t="shared" ca="1" si="25"/>
        <v>85</v>
      </c>
      <c r="H132" s="4" t="str">
        <f t="shared" si="26"/>
        <v/>
      </c>
      <c r="I132" s="4" t="str">
        <f t="shared" si="27"/>
        <v/>
      </c>
      <c r="J132" s="4" t="str">
        <f t="shared" si="28"/>
        <v/>
      </c>
      <c r="K132" s="4" t="str">
        <f t="shared" si="29"/>
        <v/>
      </c>
      <c r="L132" s="40">
        <f t="shared" si="30"/>
        <v>-0.12371134020618557</v>
      </c>
      <c r="M132" s="43"/>
      <c r="N132" s="42"/>
      <c r="O132" s="17"/>
    </row>
    <row r="133" spans="1:15">
      <c r="A133" s="2">
        <v>42137</v>
      </c>
      <c r="B133" s="3" t="str">
        <f t="shared" si="31"/>
        <v>Wed</v>
      </c>
      <c r="C133" s="4">
        <v>89</v>
      </c>
      <c r="D133" s="4">
        <f t="shared" si="22"/>
        <v>113.5</v>
      </c>
      <c r="E133" s="4" t="str">
        <f t="shared" ca="1" si="23"/>
        <v>No</v>
      </c>
      <c r="F133" s="4" t="str">
        <f t="shared" ca="1" si="24"/>
        <v>No</v>
      </c>
      <c r="G133" s="4">
        <f t="shared" ca="1" si="25"/>
        <v>89</v>
      </c>
      <c r="H133" s="4" t="str">
        <f t="shared" si="26"/>
        <v/>
      </c>
      <c r="I133" s="4" t="str">
        <f t="shared" si="27"/>
        <v/>
      </c>
      <c r="J133" s="4" t="str">
        <f t="shared" si="28"/>
        <v/>
      </c>
      <c r="K133" s="4" t="str">
        <f t="shared" si="29"/>
        <v/>
      </c>
      <c r="L133" s="40">
        <f t="shared" si="30"/>
        <v>-0.21585903083700442</v>
      </c>
      <c r="M133" s="43"/>
      <c r="N133" s="42"/>
      <c r="O133" s="17"/>
    </row>
    <row r="134" spans="1:15">
      <c r="A134" s="2">
        <v>42138</v>
      </c>
      <c r="B134" s="3" t="str">
        <f t="shared" si="31"/>
        <v>Thu</v>
      </c>
      <c r="C134" s="4">
        <v>68</v>
      </c>
      <c r="D134" s="4">
        <f t="shared" si="22"/>
        <v>106</v>
      </c>
      <c r="E134" s="4" t="str">
        <f t="shared" ca="1" si="23"/>
        <v>No</v>
      </c>
      <c r="F134" s="4" t="str">
        <f t="shared" ca="1" si="24"/>
        <v>No</v>
      </c>
      <c r="G134" s="4">
        <f t="shared" ca="1" si="25"/>
        <v>68</v>
      </c>
      <c r="H134" s="4" t="str">
        <f t="shared" si="26"/>
        <v/>
      </c>
      <c r="I134" s="4" t="str">
        <f t="shared" si="27"/>
        <v/>
      </c>
      <c r="J134" s="4" t="str">
        <f t="shared" si="28"/>
        <v/>
      </c>
      <c r="K134" s="4" t="str">
        <f t="shared" si="29"/>
        <v/>
      </c>
      <c r="L134" s="40">
        <f t="shared" si="30"/>
        <v>-0.35849056603773588</v>
      </c>
      <c r="M134" s="43"/>
      <c r="N134" s="42"/>
      <c r="O134" s="17"/>
    </row>
    <row r="135" spans="1:15">
      <c r="A135" s="2">
        <v>42139</v>
      </c>
      <c r="B135" s="3" t="str">
        <f t="shared" si="31"/>
        <v>Fri</v>
      </c>
      <c r="C135" s="4">
        <v>74</v>
      </c>
      <c r="D135" s="4">
        <f t="shared" si="22"/>
        <v>101.5</v>
      </c>
      <c r="E135" s="4" t="str">
        <f t="shared" ca="1" si="23"/>
        <v>No</v>
      </c>
      <c r="F135" s="4" t="str">
        <f t="shared" ca="1" si="24"/>
        <v>No</v>
      </c>
      <c r="G135" s="4">
        <f t="shared" ca="1" si="25"/>
        <v>74</v>
      </c>
      <c r="H135" s="4" t="str">
        <f t="shared" si="26"/>
        <v/>
      </c>
      <c r="I135" s="4" t="str">
        <f t="shared" si="27"/>
        <v/>
      </c>
      <c r="J135" s="4" t="str">
        <f t="shared" si="28"/>
        <v/>
      </c>
      <c r="K135" s="4" t="str">
        <f t="shared" si="29"/>
        <v/>
      </c>
      <c r="L135" s="40">
        <f t="shared" si="30"/>
        <v>-0.27093596059113301</v>
      </c>
      <c r="M135" s="43"/>
      <c r="N135" s="42"/>
      <c r="O135" s="17"/>
    </row>
    <row r="136" spans="1:15">
      <c r="A136" s="2">
        <v>42140</v>
      </c>
      <c r="B136" s="3" t="str">
        <f t="shared" si="31"/>
        <v>Sat</v>
      </c>
      <c r="C136" s="4">
        <v>0</v>
      </c>
      <c r="D136" s="4">
        <f t="shared" si="22"/>
        <v>0</v>
      </c>
      <c r="E136" s="4" t="str">
        <f t="shared" ca="1" si="23"/>
        <v/>
      </c>
      <c r="F136" s="4" t="str">
        <f t="shared" ca="1" si="24"/>
        <v>No</v>
      </c>
      <c r="G136" s="4">
        <f t="shared" ca="1" si="25"/>
        <v>0</v>
      </c>
      <c r="H136" s="4" t="str">
        <f t="shared" si="26"/>
        <v/>
      </c>
      <c r="I136" s="4" t="str">
        <f t="shared" si="27"/>
        <v/>
      </c>
      <c r="J136" s="4" t="str">
        <f t="shared" si="28"/>
        <v/>
      </c>
      <c r="K136" s="4" t="str">
        <f t="shared" si="29"/>
        <v/>
      </c>
      <c r="L136" s="40" t="e">
        <f t="shared" si="30"/>
        <v>#DIV/0!</v>
      </c>
      <c r="M136" s="43"/>
      <c r="N136" s="42"/>
      <c r="O136" s="17"/>
    </row>
    <row r="137" spans="1:15">
      <c r="A137" s="2">
        <v>42141</v>
      </c>
      <c r="B137" s="3" t="str">
        <f t="shared" si="31"/>
        <v>Sun</v>
      </c>
      <c r="C137" s="4">
        <v>0</v>
      </c>
      <c r="D137" s="4">
        <f t="shared" si="22"/>
        <v>0</v>
      </c>
      <c r="E137" s="4" t="str">
        <f t="shared" ca="1" si="23"/>
        <v/>
      </c>
      <c r="F137" s="4" t="str">
        <f t="shared" ca="1" si="24"/>
        <v>No</v>
      </c>
      <c r="G137" s="4">
        <f t="shared" ca="1" si="25"/>
        <v>0</v>
      </c>
      <c r="H137" s="4" t="str">
        <f t="shared" si="26"/>
        <v/>
      </c>
      <c r="I137" s="4" t="str">
        <f t="shared" si="27"/>
        <v/>
      </c>
      <c r="J137" s="4" t="str">
        <f t="shared" si="28"/>
        <v/>
      </c>
      <c r="K137" s="4" t="str">
        <f t="shared" si="29"/>
        <v/>
      </c>
      <c r="L137" s="40" t="e">
        <f t="shared" si="30"/>
        <v>#DIV/0!</v>
      </c>
      <c r="M137" s="43"/>
      <c r="N137" s="42"/>
      <c r="O137" s="17"/>
    </row>
    <row r="138" spans="1:15">
      <c r="A138" s="2">
        <v>42142</v>
      </c>
      <c r="B138" s="3" t="str">
        <f t="shared" si="31"/>
        <v>Mon</v>
      </c>
      <c r="C138" s="4">
        <v>98</v>
      </c>
      <c r="D138" s="4">
        <f t="shared" si="22"/>
        <v>113</v>
      </c>
      <c r="E138" s="4" t="str">
        <f t="shared" ca="1" si="23"/>
        <v>No</v>
      </c>
      <c r="F138" s="4" t="str">
        <f t="shared" ca="1" si="24"/>
        <v>No</v>
      </c>
      <c r="G138" s="4">
        <f t="shared" ca="1" si="25"/>
        <v>98</v>
      </c>
      <c r="H138" s="4" t="str">
        <f t="shared" si="26"/>
        <v/>
      </c>
      <c r="I138" s="4" t="str">
        <f t="shared" si="27"/>
        <v/>
      </c>
      <c r="J138" s="4" t="str">
        <f t="shared" si="28"/>
        <v/>
      </c>
      <c r="K138" s="4" t="str">
        <f t="shared" si="29"/>
        <v/>
      </c>
      <c r="L138" s="40">
        <f t="shared" si="30"/>
        <v>-0.13274336283185839</v>
      </c>
      <c r="M138" s="43"/>
      <c r="N138" s="42"/>
      <c r="O138" s="17"/>
    </row>
    <row r="139" spans="1:15">
      <c r="A139" s="2">
        <v>42143</v>
      </c>
      <c r="B139" s="3" t="str">
        <f t="shared" si="31"/>
        <v>Tue</v>
      </c>
      <c r="C139" s="4">
        <v>90</v>
      </c>
      <c r="D139" s="4">
        <f t="shared" si="22"/>
        <v>92.5</v>
      </c>
      <c r="E139" s="4" t="str">
        <f t="shared" ca="1" si="23"/>
        <v>No</v>
      </c>
      <c r="F139" s="4" t="str">
        <f t="shared" ca="1" si="24"/>
        <v>No</v>
      </c>
      <c r="G139" s="4">
        <f t="shared" ca="1" si="25"/>
        <v>90</v>
      </c>
      <c r="H139" s="4" t="str">
        <f t="shared" si="26"/>
        <v/>
      </c>
      <c r="I139" s="4" t="str">
        <f t="shared" si="27"/>
        <v/>
      </c>
      <c r="J139" s="4" t="str">
        <f t="shared" si="28"/>
        <v/>
      </c>
      <c r="K139" s="4" t="str">
        <f t="shared" si="29"/>
        <v/>
      </c>
      <c r="L139" s="40">
        <f t="shared" si="30"/>
        <v>-2.7027027027026973E-2</v>
      </c>
      <c r="M139" s="43"/>
      <c r="N139" s="42"/>
      <c r="O139" s="17"/>
    </row>
    <row r="140" spans="1:15">
      <c r="A140" s="2">
        <v>42144</v>
      </c>
      <c r="B140" s="3" t="str">
        <f t="shared" si="31"/>
        <v>Wed</v>
      </c>
      <c r="C140" s="4">
        <v>113</v>
      </c>
      <c r="D140" s="4">
        <f t="shared" si="22"/>
        <v>109.5</v>
      </c>
      <c r="E140" s="4" t="str">
        <f t="shared" ca="1" si="23"/>
        <v>No</v>
      </c>
      <c r="F140" s="4" t="str">
        <f t="shared" ca="1" si="24"/>
        <v>No</v>
      </c>
      <c r="G140" s="4">
        <f t="shared" ca="1" si="25"/>
        <v>113</v>
      </c>
      <c r="H140" s="4" t="str">
        <f t="shared" si="26"/>
        <v/>
      </c>
      <c r="I140" s="4" t="str">
        <f t="shared" si="27"/>
        <v/>
      </c>
      <c r="J140" s="4" t="str">
        <f t="shared" si="28"/>
        <v/>
      </c>
      <c r="K140" s="4" t="str">
        <f t="shared" si="29"/>
        <v/>
      </c>
      <c r="L140" s="40">
        <f t="shared" si="30"/>
        <v>3.1963470319634757E-2</v>
      </c>
      <c r="M140" s="43"/>
      <c r="N140" s="42"/>
      <c r="O140" s="17"/>
    </row>
    <row r="141" spans="1:15">
      <c r="A141" s="2">
        <v>42145</v>
      </c>
      <c r="B141" s="3" t="str">
        <f t="shared" si="31"/>
        <v>Thu</v>
      </c>
      <c r="C141" s="4">
        <v>132</v>
      </c>
      <c r="D141" s="4">
        <f t="shared" ref="D141:D204" si="32">IFERROR(MEDIAN(C134,C127,C120,C113),"")</f>
        <v>95</v>
      </c>
      <c r="E141" s="4" t="str">
        <f t="shared" ref="E141:E204" ca="1" si="33">IFERROR(IF(OR(STANDARDIZE(C141,(HLOOKUP(B141,$T$17:$AB$19,2,0)),(HLOOKUP(B141,$T$17:$AB$19,3,0)))&lt;-$Q$9,STANDARDIZE(C141,(HLOOKUP(B141,$T$17:$AB$19,2,0)),(HLOOKUP(B141,$T$17:$AB$19,3,0)))&gt;$Q$9),"Outlier","No"),"")</f>
        <v>No</v>
      </c>
      <c r="F141" s="4" t="str">
        <f t="shared" ref="F141:F204" ca="1" si="34">IF(OR((C141&lt;(HLOOKUP(B141,$T$3:$AB$11,8,0))),(C141&gt;HLOOKUP(B141,$T$3:$AB$11,9,0))),"Outlier","No")</f>
        <v>No</v>
      </c>
      <c r="G141" s="4">
        <f t="shared" ref="G141:G204" ca="1" si="35">IF(INDIRECT(ADDRESS(ROW(),MATCH($Q$3,$A$1:$G$1,0)))="Outlier",D141,C141)</f>
        <v>132</v>
      </c>
      <c r="H141" s="4" t="str">
        <f t="shared" ref="H141:H204" si="36">IFERROR(INDEX($AM$5:$AO$45,MATCH(A141,$AO$5:$AO$45,0),1),"")</f>
        <v/>
      </c>
      <c r="I141" s="4" t="str">
        <f t="shared" ref="I141:I204" si="37">IF(H142="","",CONCATENATE("Previous Day of the-",H142))</f>
        <v/>
      </c>
      <c r="J141" s="4" t="str">
        <f t="shared" ref="J141:J204" si="38">IF(H140="","",CONCATENATE("Next Day of the-",H140))</f>
        <v/>
      </c>
      <c r="K141" s="4" t="str">
        <f t="shared" ref="K141:K204" si="39">IF(AND(H141="",J141=""),I141,IF(AND(H141="",I141=""),J141,H141))</f>
        <v/>
      </c>
      <c r="L141" s="40">
        <f t="shared" ref="L141:L204" si="40">C141/D141-1</f>
        <v>0.38947368421052642</v>
      </c>
      <c r="M141" s="43"/>
      <c r="N141" s="42"/>
      <c r="O141" s="17"/>
    </row>
    <row r="142" spans="1:15">
      <c r="A142" s="2">
        <v>42146</v>
      </c>
      <c r="B142" s="3" t="str">
        <f t="shared" si="31"/>
        <v>Fri</v>
      </c>
      <c r="C142" s="4">
        <v>153</v>
      </c>
      <c r="D142" s="4">
        <f t="shared" si="32"/>
        <v>97</v>
      </c>
      <c r="E142" s="4" t="str">
        <f t="shared" ca="1" si="33"/>
        <v>No</v>
      </c>
      <c r="F142" s="4" t="str">
        <f t="shared" ca="1" si="34"/>
        <v>No</v>
      </c>
      <c r="G142" s="4">
        <f t="shared" ca="1" si="35"/>
        <v>153</v>
      </c>
      <c r="H142" s="4" t="str">
        <f t="shared" si="36"/>
        <v/>
      </c>
      <c r="I142" s="4" t="str">
        <f t="shared" si="37"/>
        <v/>
      </c>
      <c r="J142" s="4" t="str">
        <f t="shared" si="38"/>
        <v/>
      </c>
      <c r="K142" s="4" t="str">
        <f t="shared" si="39"/>
        <v/>
      </c>
      <c r="L142" s="40">
        <f t="shared" si="40"/>
        <v>0.57731958762886593</v>
      </c>
      <c r="M142" s="43"/>
      <c r="N142" s="42"/>
      <c r="O142" s="17"/>
    </row>
    <row r="143" spans="1:15">
      <c r="A143" s="2">
        <v>42147</v>
      </c>
      <c r="B143" s="3" t="str">
        <f t="shared" si="31"/>
        <v>Sat</v>
      </c>
      <c r="C143" s="4">
        <v>0</v>
      </c>
      <c r="D143" s="4">
        <f t="shared" si="32"/>
        <v>0</v>
      </c>
      <c r="E143" s="4" t="str">
        <f t="shared" ca="1" si="33"/>
        <v/>
      </c>
      <c r="F143" s="4" t="str">
        <f t="shared" ca="1" si="34"/>
        <v>No</v>
      </c>
      <c r="G143" s="4">
        <f t="shared" ca="1" si="35"/>
        <v>0</v>
      </c>
      <c r="H143" s="4" t="str">
        <f t="shared" si="36"/>
        <v/>
      </c>
      <c r="I143" s="4" t="str">
        <f t="shared" si="37"/>
        <v/>
      </c>
      <c r="J143" s="4" t="str">
        <f t="shared" si="38"/>
        <v/>
      </c>
      <c r="K143" s="4" t="str">
        <f t="shared" si="39"/>
        <v/>
      </c>
      <c r="L143" s="40" t="e">
        <f t="shared" si="40"/>
        <v>#DIV/0!</v>
      </c>
      <c r="M143" s="43"/>
      <c r="N143" s="42"/>
      <c r="O143" s="17"/>
    </row>
    <row r="144" spans="1:15">
      <c r="A144" s="2">
        <v>42148</v>
      </c>
      <c r="B144" s="3" t="str">
        <f t="shared" si="31"/>
        <v>Sun</v>
      </c>
      <c r="C144" s="4">
        <v>0</v>
      </c>
      <c r="D144" s="4">
        <f t="shared" si="32"/>
        <v>0</v>
      </c>
      <c r="E144" s="4" t="str">
        <f t="shared" ca="1" si="33"/>
        <v/>
      </c>
      <c r="F144" s="4" t="str">
        <f t="shared" ca="1" si="34"/>
        <v>No</v>
      </c>
      <c r="G144" s="4">
        <f t="shared" ca="1" si="35"/>
        <v>0</v>
      </c>
      <c r="H144" s="4" t="str">
        <f t="shared" si="36"/>
        <v/>
      </c>
      <c r="I144" s="4" t="str">
        <f t="shared" si="37"/>
        <v>Previous Day of the-Memorial Day</v>
      </c>
      <c r="J144" s="4" t="str">
        <f t="shared" si="38"/>
        <v/>
      </c>
      <c r="K144" s="4" t="str">
        <f t="shared" si="39"/>
        <v>Previous Day of the-Memorial Day</v>
      </c>
      <c r="L144" s="40" t="e">
        <f t="shared" si="40"/>
        <v>#DIV/0!</v>
      </c>
      <c r="M144" s="43"/>
      <c r="N144" s="42"/>
      <c r="O144" s="17"/>
    </row>
    <row r="145" spans="1:15">
      <c r="A145" s="2">
        <v>42149</v>
      </c>
      <c r="B145" s="3" t="str">
        <f t="shared" si="31"/>
        <v>Mon</v>
      </c>
      <c r="C145" s="4">
        <v>0</v>
      </c>
      <c r="D145" s="4">
        <f t="shared" si="32"/>
        <v>110</v>
      </c>
      <c r="E145" s="4" t="str">
        <f t="shared" ca="1" si="33"/>
        <v>No</v>
      </c>
      <c r="F145" s="4" t="str">
        <f t="shared" ca="1" si="34"/>
        <v>No</v>
      </c>
      <c r="G145" s="4">
        <f t="shared" ca="1" si="35"/>
        <v>0</v>
      </c>
      <c r="H145" s="4" t="str">
        <f t="shared" si="36"/>
        <v>Memorial Day</v>
      </c>
      <c r="I145" s="4" t="str">
        <f t="shared" si="37"/>
        <v/>
      </c>
      <c r="J145" s="4" t="str">
        <f t="shared" si="38"/>
        <v/>
      </c>
      <c r="K145" s="4" t="str">
        <f t="shared" si="39"/>
        <v>Memorial Day</v>
      </c>
      <c r="L145" s="40">
        <f t="shared" si="40"/>
        <v>-1</v>
      </c>
      <c r="M145" s="43"/>
      <c r="N145" s="42"/>
      <c r="O145" s="17"/>
    </row>
    <row r="146" spans="1:15">
      <c r="A146" s="2">
        <v>42150</v>
      </c>
      <c r="B146" s="3" t="str">
        <f t="shared" si="31"/>
        <v>Tue</v>
      </c>
      <c r="C146" s="4">
        <v>202</v>
      </c>
      <c r="D146" s="4">
        <f t="shared" si="32"/>
        <v>91.5</v>
      </c>
      <c r="E146" s="4" t="str">
        <f t="shared" ca="1" si="33"/>
        <v>No</v>
      </c>
      <c r="F146" s="4" t="str">
        <f t="shared" ca="1" si="34"/>
        <v>No</v>
      </c>
      <c r="G146" s="4">
        <f t="shared" ca="1" si="35"/>
        <v>202</v>
      </c>
      <c r="H146" s="4" t="str">
        <f t="shared" si="36"/>
        <v/>
      </c>
      <c r="I146" s="4" t="str">
        <f t="shared" si="37"/>
        <v/>
      </c>
      <c r="J146" s="4" t="str">
        <f t="shared" si="38"/>
        <v>Next Day of the-Memorial Day</v>
      </c>
      <c r="K146" s="4" t="str">
        <f t="shared" si="39"/>
        <v>Next Day of the-Memorial Day</v>
      </c>
      <c r="L146" s="40">
        <f t="shared" si="40"/>
        <v>1.2076502732240435</v>
      </c>
      <c r="M146" s="43"/>
      <c r="N146" s="42"/>
      <c r="O146" s="17"/>
    </row>
    <row r="147" spans="1:15">
      <c r="A147" s="2">
        <v>42151</v>
      </c>
      <c r="B147" s="3" t="str">
        <f t="shared" si="31"/>
        <v>Wed</v>
      </c>
      <c r="C147" s="4">
        <v>149</v>
      </c>
      <c r="D147" s="4">
        <f t="shared" si="32"/>
        <v>105</v>
      </c>
      <c r="E147" s="4" t="str">
        <f t="shared" ca="1" si="33"/>
        <v>No</v>
      </c>
      <c r="F147" s="4" t="str">
        <f t="shared" ca="1" si="34"/>
        <v>No</v>
      </c>
      <c r="G147" s="4">
        <f t="shared" ca="1" si="35"/>
        <v>149</v>
      </c>
      <c r="H147" s="4" t="str">
        <f t="shared" si="36"/>
        <v/>
      </c>
      <c r="I147" s="4" t="str">
        <f t="shared" si="37"/>
        <v/>
      </c>
      <c r="J147" s="4" t="str">
        <f t="shared" si="38"/>
        <v/>
      </c>
      <c r="K147" s="4" t="str">
        <f t="shared" si="39"/>
        <v/>
      </c>
      <c r="L147" s="40">
        <f t="shared" si="40"/>
        <v>0.41904761904761911</v>
      </c>
      <c r="M147" s="43"/>
      <c r="N147" s="42"/>
      <c r="O147" s="17"/>
    </row>
    <row r="148" spans="1:15">
      <c r="A148" s="2">
        <v>42152</v>
      </c>
      <c r="B148" s="3" t="str">
        <f t="shared" si="31"/>
        <v>Thu</v>
      </c>
      <c r="C148" s="4">
        <v>127</v>
      </c>
      <c r="D148" s="4">
        <f t="shared" si="32"/>
        <v>95</v>
      </c>
      <c r="E148" s="4" t="str">
        <f t="shared" ca="1" si="33"/>
        <v>No</v>
      </c>
      <c r="F148" s="4" t="str">
        <f t="shared" ca="1" si="34"/>
        <v>No</v>
      </c>
      <c r="G148" s="4">
        <f t="shared" ca="1" si="35"/>
        <v>127</v>
      </c>
      <c r="H148" s="4" t="str">
        <f t="shared" si="36"/>
        <v/>
      </c>
      <c r="I148" s="4" t="str">
        <f t="shared" si="37"/>
        <v/>
      </c>
      <c r="J148" s="4" t="str">
        <f t="shared" si="38"/>
        <v/>
      </c>
      <c r="K148" s="4" t="str">
        <f t="shared" si="39"/>
        <v/>
      </c>
      <c r="L148" s="40">
        <f t="shared" si="40"/>
        <v>0.33684210526315783</v>
      </c>
      <c r="M148" s="43"/>
      <c r="N148" s="42"/>
      <c r="O148" s="17"/>
    </row>
    <row r="149" spans="1:15">
      <c r="A149" s="2">
        <v>42153</v>
      </c>
      <c r="B149" s="3" t="str">
        <f t="shared" si="31"/>
        <v>Fri</v>
      </c>
      <c r="C149" s="4">
        <v>121</v>
      </c>
      <c r="D149" s="4">
        <f t="shared" si="32"/>
        <v>97</v>
      </c>
      <c r="E149" s="4" t="str">
        <f t="shared" ca="1" si="33"/>
        <v>No</v>
      </c>
      <c r="F149" s="4" t="str">
        <f t="shared" ca="1" si="34"/>
        <v>No</v>
      </c>
      <c r="G149" s="4">
        <f t="shared" ca="1" si="35"/>
        <v>121</v>
      </c>
      <c r="H149" s="4" t="str">
        <f t="shared" si="36"/>
        <v/>
      </c>
      <c r="I149" s="4" t="str">
        <f t="shared" si="37"/>
        <v/>
      </c>
      <c r="J149" s="4" t="str">
        <f t="shared" si="38"/>
        <v/>
      </c>
      <c r="K149" s="4" t="str">
        <f t="shared" si="39"/>
        <v/>
      </c>
      <c r="L149" s="40">
        <f t="shared" si="40"/>
        <v>0.24742268041237114</v>
      </c>
      <c r="M149" s="43"/>
      <c r="N149" s="42"/>
      <c r="O149" s="17"/>
    </row>
    <row r="150" spans="1:15">
      <c r="A150" s="2">
        <v>42154</v>
      </c>
      <c r="B150" s="3" t="str">
        <f t="shared" si="31"/>
        <v>Sat</v>
      </c>
      <c r="C150" s="4">
        <v>0</v>
      </c>
      <c r="D150" s="4">
        <f t="shared" si="32"/>
        <v>0</v>
      </c>
      <c r="E150" s="4" t="str">
        <f t="shared" ca="1" si="33"/>
        <v/>
      </c>
      <c r="F150" s="4" t="str">
        <f t="shared" ca="1" si="34"/>
        <v>No</v>
      </c>
      <c r="G150" s="4">
        <f t="shared" ca="1" si="35"/>
        <v>0</v>
      </c>
      <c r="H150" s="4" t="str">
        <f t="shared" si="36"/>
        <v/>
      </c>
      <c r="I150" s="4" t="str">
        <f t="shared" si="37"/>
        <v/>
      </c>
      <c r="J150" s="4" t="str">
        <f t="shared" si="38"/>
        <v/>
      </c>
      <c r="K150" s="4" t="str">
        <f t="shared" si="39"/>
        <v/>
      </c>
      <c r="L150" s="40" t="e">
        <f t="shared" si="40"/>
        <v>#DIV/0!</v>
      </c>
      <c r="M150" s="43"/>
      <c r="N150" s="42"/>
      <c r="O150" s="17"/>
    </row>
    <row r="151" spans="1:15">
      <c r="A151" s="2">
        <v>42155</v>
      </c>
      <c r="B151" s="3" t="str">
        <f t="shared" si="31"/>
        <v>Sun</v>
      </c>
      <c r="C151" s="4">
        <v>0</v>
      </c>
      <c r="D151" s="4">
        <f t="shared" si="32"/>
        <v>0</v>
      </c>
      <c r="E151" s="4" t="str">
        <f t="shared" ca="1" si="33"/>
        <v/>
      </c>
      <c r="F151" s="4" t="str">
        <f t="shared" ca="1" si="34"/>
        <v>No</v>
      </c>
      <c r="G151" s="4">
        <f t="shared" ca="1" si="35"/>
        <v>0</v>
      </c>
      <c r="H151" s="4" t="str">
        <f t="shared" si="36"/>
        <v/>
      </c>
      <c r="I151" s="4" t="str">
        <f t="shared" si="37"/>
        <v/>
      </c>
      <c r="J151" s="4" t="str">
        <f t="shared" si="38"/>
        <v/>
      </c>
      <c r="K151" s="4" t="str">
        <f t="shared" si="39"/>
        <v/>
      </c>
      <c r="L151" s="40" t="e">
        <f t="shared" si="40"/>
        <v>#DIV/0!</v>
      </c>
      <c r="M151" s="43"/>
      <c r="N151" s="42"/>
      <c r="O151" s="17"/>
    </row>
    <row r="152" spans="1:15">
      <c r="A152" s="2">
        <v>42156</v>
      </c>
      <c r="B152" s="3" t="str">
        <f t="shared" si="31"/>
        <v>Mon</v>
      </c>
      <c r="C152" s="4">
        <v>135</v>
      </c>
      <c r="D152" s="4">
        <f t="shared" si="32"/>
        <v>96</v>
      </c>
      <c r="E152" s="4" t="str">
        <f t="shared" ca="1" si="33"/>
        <v>No</v>
      </c>
      <c r="F152" s="4" t="str">
        <f t="shared" ca="1" si="34"/>
        <v>No</v>
      </c>
      <c r="G152" s="4">
        <f t="shared" ca="1" si="35"/>
        <v>135</v>
      </c>
      <c r="H152" s="4" t="str">
        <f t="shared" si="36"/>
        <v/>
      </c>
      <c r="I152" s="4" t="str">
        <f t="shared" si="37"/>
        <v/>
      </c>
      <c r="J152" s="4" t="str">
        <f t="shared" si="38"/>
        <v/>
      </c>
      <c r="K152" s="4" t="str">
        <f t="shared" si="39"/>
        <v/>
      </c>
      <c r="L152" s="40">
        <f t="shared" si="40"/>
        <v>0.40625</v>
      </c>
      <c r="M152" s="43"/>
      <c r="N152" s="42"/>
      <c r="O152" s="17"/>
    </row>
    <row r="153" spans="1:15">
      <c r="A153" s="2">
        <v>42157</v>
      </c>
      <c r="B153" s="3" t="str">
        <f t="shared" si="31"/>
        <v>Tue</v>
      </c>
      <c r="C153" s="4">
        <v>114</v>
      </c>
      <c r="D153" s="4">
        <f t="shared" si="32"/>
        <v>91.5</v>
      </c>
      <c r="E153" s="4" t="str">
        <f t="shared" ca="1" si="33"/>
        <v>No</v>
      </c>
      <c r="F153" s="4" t="str">
        <f t="shared" ca="1" si="34"/>
        <v>No</v>
      </c>
      <c r="G153" s="4">
        <f t="shared" ca="1" si="35"/>
        <v>114</v>
      </c>
      <c r="H153" s="4" t="str">
        <f t="shared" si="36"/>
        <v/>
      </c>
      <c r="I153" s="4" t="str">
        <f t="shared" si="37"/>
        <v/>
      </c>
      <c r="J153" s="4" t="str">
        <f t="shared" si="38"/>
        <v/>
      </c>
      <c r="K153" s="4" t="str">
        <f t="shared" si="39"/>
        <v/>
      </c>
      <c r="L153" s="40">
        <f t="shared" si="40"/>
        <v>0.24590163934426235</v>
      </c>
      <c r="M153" s="43"/>
      <c r="N153" s="42"/>
      <c r="O153" s="17"/>
    </row>
    <row r="154" spans="1:15">
      <c r="A154" s="2">
        <v>42158</v>
      </c>
      <c r="B154" s="3" t="str">
        <f t="shared" si="31"/>
        <v>Wed</v>
      </c>
      <c r="C154" s="4">
        <v>135</v>
      </c>
      <c r="D154" s="4">
        <f t="shared" si="32"/>
        <v>105</v>
      </c>
      <c r="E154" s="4" t="str">
        <f t="shared" ca="1" si="33"/>
        <v>No</v>
      </c>
      <c r="F154" s="4" t="str">
        <f t="shared" ca="1" si="34"/>
        <v>No</v>
      </c>
      <c r="G154" s="4">
        <f t="shared" ca="1" si="35"/>
        <v>135</v>
      </c>
      <c r="H154" s="4" t="str">
        <f t="shared" si="36"/>
        <v/>
      </c>
      <c r="I154" s="4" t="str">
        <f t="shared" si="37"/>
        <v/>
      </c>
      <c r="J154" s="4" t="str">
        <f t="shared" si="38"/>
        <v/>
      </c>
      <c r="K154" s="4" t="str">
        <f t="shared" si="39"/>
        <v/>
      </c>
      <c r="L154" s="40">
        <f t="shared" si="40"/>
        <v>0.28571428571428581</v>
      </c>
      <c r="M154" s="43"/>
      <c r="N154" s="42"/>
      <c r="O154" s="17"/>
    </row>
    <row r="155" spans="1:15">
      <c r="A155" s="2">
        <v>42159</v>
      </c>
      <c r="B155" s="3" t="str">
        <f t="shared" si="31"/>
        <v>Thu</v>
      </c>
      <c r="C155" s="4">
        <v>100</v>
      </c>
      <c r="D155" s="4">
        <f t="shared" si="32"/>
        <v>105</v>
      </c>
      <c r="E155" s="4" t="str">
        <f t="shared" ca="1" si="33"/>
        <v>No</v>
      </c>
      <c r="F155" s="4" t="str">
        <f t="shared" ca="1" si="34"/>
        <v>No</v>
      </c>
      <c r="G155" s="4">
        <f t="shared" ca="1" si="35"/>
        <v>100</v>
      </c>
      <c r="H155" s="4" t="str">
        <f t="shared" si="36"/>
        <v/>
      </c>
      <c r="I155" s="4" t="str">
        <f t="shared" si="37"/>
        <v/>
      </c>
      <c r="J155" s="4" t="str">
        <f t="shared" si="38"/>
        <v/>
      </c>
      <c r="K155" s="4" t="str">
        <f t="shared" si="39"/>
        <v/>
      </c>
      <c r="L155" s="40">
        <f t="shared" si="40"/>
        <v>-4.7619047619047672E-2</v>
      </c>
      <c r="M155" s="43"/>
      <c r="N155" s="42"/>
      <c r="O155" s="17"/>
    </row>
    <row r="156" spans="1:15">
      <c r="A156" s="2">
        <v>42160</v>
      </c>
      <c r="B156" s="3" t="str">
        <f t="shared" si="31"/>
        <v>Fri</v>
      </c>
      <c r="C156" s="4">
        <v>71</v>
      </c>
      <c r="D156" s="4">
        <f t="shared" si="32"/>
        <v>100</v>
      </c>
      <c r="E156" s="4" t="str">
        <f t="shared" ca="1" si="33"/>
        <v>No</v>
      </c>
      <c r="F156" s="4" t="str">
        <f t="shared" ca="1" si="34"/>
        <v>No</v>
      </c>
      <c r="G156" s="4">
        <f t="shared" ca="1" si="35"/>
        <v>71</v>
      </c>
      <c r="H156" s="4" t="str">
        <f t="shared" si="36"/>
        <v/>
      </c>
      <c r="I156" s="4" t="str">
        <f t="shared" si="37"/>
        <v/>
      </c>
      <c r="J156" s="4" t="str">
        <f t="shared" si="38"/>
        <v/>
      </c>
      <c r="K156" s="4" t="str">
        <f t="shared" si="39"/>
        <v/>
      </c>
      <c r="L156" s="40">
        <f t="shared" si="40"/>
        <v>-0.29000000000000004</v>
      </c>
      <c r="M156" s="43"/>
      <c r="N156" s="42"/>
      <c r="O156" s="17"/>
    </row>
    <row r="157" spans="1:15">
      <c r="A157" s="2">
        <v>42161</v>
      </c>
      <c r="B157" s="3" t="str">
        <f t="shared" si="31"/>
        <v>Sat</v>
      </c>
      <c r="C157" s="4">
        <v>0</v>
      </c>
      <c r="D157" s="4">
        <f t="shared" si="32"/>
        <v>0</v>
      </c>
      <c r="E157" s="4" t="str">
        <f t="shared" ca="1" si="33"/>
        <v/>
      </c>
      <c r="F157" s="4" t="str">
        <f t="shared" ca="1" si="34"/>
        <v>No</v>
      </c>
      <c r="G157" s="4">
        <f t="shared" ca="1" si="35"/>
        <v>0</v>
      </c>
      <c r="H157" s="4" t="str">
        <f t="shared" si="36"/>
        <v/>
      </c>
      <c r="I157" s="4" t="str">
        <f t="shared" si="37"/>
        <v/>
      </c>
      <c r="J157" s="4" t="str">
        <f t="shared" si="38"/>
        <v/>
      </c>
      <c r="K157" s="4" t="str">
        <f t="shared" si="39"/>
        <v/>
      </c>
      <c r="L157" s="40" t="e">
        <f t="shared" si="40"/>
        <v>#DIV/0!</v>
      </c>
      <c r="M157" s="43"/>
      <c r="N157" s="42"/>
      <c r="O157" s="17"/>
    </row>
    <row r="158" spans="1:15">
      <c r="A158" s="2">
        <v>42162</v>
      </c>
      <c r="B158" s="3" t="str">
        <f t="shared" si="31"/>
        <v>Sun</v>
      </c>
      <c r="C158" s="4">
        <v>0</v>
      </c>
      <c r="D158" s="4">
        <f t="shared" si="32"/>
        <v>0</v>
      </c>
      <c r="E158" s="4" t="str">
        <f t="shared" ca="1" si="33"/>
        <v/>
      </c>
      <c r="F158" s="4" t="str">
        <f t="shared" ca="1" si="34"/>
        <v>No</v>
      </c>
      <c r="G158" s="4">
        <f t="shared" ca="1" si="35"/>
        <v>0</v>
      </c>
      <c r="H158" s="4" t="str">
        <f t="shared" si="36"/>
        <v/>
      </c>
      <c r="I158" s="4" t="str">
        <f t="shared" si="37"/>
        <v/>
      </c>
      <c r="J158" s="4" t="str">
        <f t="shared" si="38"/>
        <v/>
      </c>
      <c r="K158" s="4" t="str">
        <f t="shared" si="39"/>
        <v/>
      </c>
      <c r="L158" s="40" t="e">
        <f t="shared" si="40"/>
        <v>#DIV/0!</v>
      </c>
      <c r="M158" s="43"/>
      <c r="N158" s="42"/>
      <c r="O158" s="17"/>
    </row>
    <row r="159" spans="1:15">
      <c r="A159" s="2">
        <v>42163</v>
      </c>
      <c r="B159" s="3" t="str">
        <f t="shared" si="31"/>
        <v>Mon</v>
      </c>
      <c r="C159" s="4">
        <v>73</v>
      </c>
      <c r="D159" s="4">
        <f t="shared" si="32"/>
        <v>96</v>
      </c>
      <c r="E159" s="4" t="str">
        <f t="shared" ca="1" si="33"/>
        <v>No</v>
      </c>
      <c r="F159" s="4" t="str">
        <f t="shared" ca="1" si="34"/>
        <v>No</v>
      </c>
      <c r="G159" s="4">
        <f t="shared" ca="1" si="35"/>
        <v>73</v>
      </c>
      <c r="H159" s="4" t="str">
        <f t="shared" si="36"/>
        <v/>
      </c>
      <c r="I159" s="4" t="str">
        <f t="shared" si="37"/>
        <v/>
      </c>
      <c r="J159" s="4" t="str">
        <f t="shared" si="38"/>
        <v/>
      </c>
      <c r="K159" s="4" t="str">
        <f t="shared" si="39"/>
        <v/>
      </c>
      <c r="L159" s="40">
        <f t="shared" si="40"/>
        <v>-0.23958333333333337</v>
      </c>
      <c r="M159" s="43"/>
      <c r="N159" s="42"/>
      <c r="O159" s="17"/>
    </row>
    <row r="160" spans="1:15">
      <c r="A160" s="2">
        <v>42164</v>
      </c>
      <c r="B160" s="3" t="str">
        <f t="shared" si="31"/>
        <v>Tue</v>
      </c>
      <c r="C160" s="4">
        <v>61</v>
      </c>
      <c r="D160" s="4">
        <f t="shared" si="32"/>
        <v>102</v>
      </c>
      <c r="E160" s="4" t="str">
        <f t="shared" ca="1" si="33"/>
        <v>No</v>
      </c>
      <c r="F160" s="4" t="str">
        <f t="shared" ca="1" si="34"/>
        <v>No</v>
      </c>
      <c r="G160" s="4">
        <f t="shared" ca="1" si="35"/>
        <v>61</v>
      </c>
      <c r="H160" s="4" t="str">
        <f t="shared" si="36"/>
        <v/>
      </c>
      <c r="I160" s="4" t="str">
        <f t="shared" si="37"/>
        <v/>
      </c>
      <c r="J160" s="4" t="str">
        <f t="shared" si="38"/>
        <v/>
      </c>
      <c r="K160" s="4" t="str">
        <f t="shared" si="39"/>
        <v/>
      </c>
      <c r="L160" s="40">
        <f t="shared" si="40"/>
        <v>-0.40196078431372551</v>
      </c>
      <c r="M160" s="43"/>
      <c r="N160" s="42"/>
      <c r="O160" s="17"/>
    </row>
    <row r="161" spans="1:15">
      <c r="A161" s="2">
        <v>42165</v>
      </c>
      <c r="B161" s="3" t="str">
        <f t="shared" si="31"/>
        <v>Wed</v>
      </c>
      <c r="C161" s="4">
        <v>67</v>
      </c>
      <c r="D161" s="4">
        <f t="shared" si="32"/>
        <v>124</v>
      </c>
      <c r="E161" s="4" t="str">
        <f t="shared" ca="1" si="33"/>
        <v>No</v>
      </c>
      <c r="F161" s="4" t="str">
        <f t="shared" ca="1" si="34"/>
        <v>No</v>
      </c>
      <c r="G161" s="4">
        <f t="shared" ca="1" si="35"/>
        <v>67</v>
      </c>
      <c r="H161" s="4" t="str">
        <f t="shared" si="36"/>
        <v/>
      </c>
      <c r="I161" s="4" t="str">
        <f t="shared" si="37"/>
        <v/>
      </c>
      <c r="J161" s="4" t="str">
        <f t="shared" si="38"/>
        <v/>
      </c>
      <c r="K161" s="4" t="str">
        <f t="shared" si="39"/>
        <v/>
      </c>
      <c r="L161" s="40">
        <f t="shared" si="40"/>
        <v>-0.45967741935483875</v>
      </c>
      <c r="M161" s="43"/>
      <c r="N161" s="42"/>
      <c r="O161" s="17"/>
    </row>
    <row r="162" spans="1:15">
      <c r="A162" s="2">
        <v>42166</v>
      </c>
      <c r="B162" s="3" t="str">
        <f t="shared" si="31"/>
        <v>Thu</v>
      </c>
      <c r="C162" s="4">
        <v>73</v>
      </c>
      <c r="D162" s="4">
        <f t="shared" si="32"/>
        <v>113.5</v>
      </c>
      <c r="E162" s="4" t="str">
        <f t="shared" ca="1" si="33"/>
        <v>No</v>
      </c>
      <c r="F162" s="4" t="str">
        <f t="shared" ca="1" si="34"/>
        <v>No</v>
      </c>
      <c r="G162" s="4">
        <f t="shared" ca="1" si="35"/>
        <v>73</v>
      </c>
      <c r="H162" s="4" t="str">
        <f t="shared" si="36"/>
        <v/>
      </c>
      <c r="I162" s="4" t="str">
        <f t="shared" si="37"/>
        <v/>
      </c>
      <c r="J162" s="4" t="str">
        <f t="shared" si="38"/>
        <v/>
      </c>
      <c r="K162" s="4" t="str">
        <f t="shared" si="39"/>
        <v/>
      </c>
      <c r="L162" s="40">
        <f t="shared" si="40"/>
        <v>-0.35682819383259912</v>
      </c>
      <c r="M162" s="43"/>
      <c r="N162" s="42"/>
      <c r="O162" s="17"/>
    </row>
    <row r="163" spans="1:15">
      <c r="A163" s="2">
        <v>42167</v>
      </c>
      <c r="B163" s="3" t="str">
        <f t="shared" si="31"/>
        <v>Fri</v>
      </c>
      <c r="C163" s="4">
        <v>70</v>
      </c>
      <c r="D163" s="4">
        <f t="shared" si="32"/>
        <v>97.5</v>
      </c>
      <c r="E163" s="4" t="str">
        <f t="shared" ca="1" si="33"/>
        <v>No</v>
      </c>
      <c r="F163" s="4" t="str">
        <f t="shared" ca="1" si="34"/>
        <v>No</v>
      </c>
      <c r="G163" s="4">
        <f t="shared" ca="1" si="35"/>
        <v>70</v>
      </c>
      <c r="H163" s="4" t="str">
        <f t="shared" si="36"/>
        <v/>
      </c>
      <c r="I163" s="4" t="str">
        <f t="shared" si="37"/>
        <v/>
      </c>
      <c r="J163" s="4" t="str">
        <f t="shared" si="38"/>
        <v/>
      </c>
      <c r="K163" s="4" t="str">
        <f t="shared" si="39"/>
        <v/>
      </c>
      <c r="L163" s="40">
        <f t="shared" si="40"/>
        <v>-0.28205128205128205</v>
      </c>
      <c r="M163" s="43"/>
      <c r="N163" s="42"/>
      <c r="O163" s="17"/>
    </row>
    <row r="164" spans="1:15">
      <c r="A164" s="2">
        <v>42168</v>
      </c>
      <c r="B164" s="3" t="str">
        <f t="shared" si="31"/>
        <v>Sat</v>
      </c>
      <c r="C164" s="4">
        <v>0</v>
      </c>
      <c r="D164" s="4">
        <f t="shared" si="32"/>
        <v>0</v>
      </c>
      <c r="E164" s="4" t="str">
        <f t="shared" ca="1" si="33"/>
        <v/>
      </c>
      <c r="F164" s="4" t="str">
        <f t="shared" ca="1" si="34"/>
        <v>No</v>
      </c>
      <c r="G164" s="4">
        <f t="shared" ca="1" si="35"/>
        <v>0</v>
      </c>
      <c r="H164" s="4" t="str">
        <f t="shared" si="36"/>
        <v/>
      </c>
      <c r="I164" s="4" t="str">
        <f t="shared" si="37"/>
        <v/>
      </c>
      <c r="J164" s="4" t="str">
        <f t="shared" si="38"/>
        <v/>
      </c>
      <c r="K164" s="4" t="str">
        <f t="shared" si="39"/>
        <v/>
      </c>
      <c r="L164" s="40" t="e">
        <f t="shared" si="40"/>
        <v>#DIV/0!</v>
      </c>
      <c r="M164" s="43"/>
      <c r="N164" s="42"/>
      <c r="O164" s="17"/>
    </row>
    <row r="165" spans="1:15">
      <c r="A165" s="2">
        <v>42169</v>
      </c>
      <c r="B165" s="3" t="str">
        <f t="shared" si="31"/>
        <v>Sun</v>
      </c>
      <c r="C165" s="4">
        <v>0</v>
      </c>
      <c r="D165" s="4">
        <f t="shared" si="32"/>
        <v>0</v>
      </c>
      <c r="E165" s="4" t="str">
        <f t="shared" ca="1" si="33"/>
        <v/>
      </c>
      <c r="F165" s="4" t="str">
        <f t="shared" ca="1" si="34"/>
        <v>No</v>
      </c>
      <c r="G165" s="4">
        <f t="shared" ca="1" si="35"/>
        <v>0</v>
      </c>
      <c r="H165" s="4" t="str">
        <f t="shared" si="36"/>
        <v/>
      </c>
      <c r="I165" s="4" t="str">
        <f t="shared" si="37"/>
        <v/>
      </c>
      <c r="J165" s="4" t="str">
        <f t="shared" si="38"/>
        <v/>
      </c>
      <c r="K165" s="4" t="str">
        <f t="shared" si="39"/>
        <v/>
      </c>
      <c r="L165" s="40" t="e">
        <f t="shared" si="40"/>
        <v>#DIV/0!</v>
      </c>
      <c r="M165" s="43"/>
      <c r="N165" s="42"/>
      <c r="O165" s="17"/>
    </row>
    <row r="166" spans="1:15">
      <c r="A166" s="2">
        <v>42170</v>
      </c>
      <c r="B166" s="3" t="str">
        <f t="shared" si="31"/>
        <v>Mon</v>
      </c>
      <c r="C166" s="4">
        <v>110</v>
      </c>
      <c r="D166" s="4">
        <f t="shared" si="32"/>
        <v>85.5</v>
      </c>
      <c r="E166" s="4" t="str">
        <f t="shared" ca="1" si="33"/>
        <v>No</v>
      </c>
      <c r="F166" s="4" t="str">
        <f t="shared" ca="1" si="34"/>
        <v>No</v>
      </c>
      <c r="G166" s="4">
        <f t="shared" ca="1" si="35"/>
        <v>110</v>
      </c>
      <c r="H166" s="4" t="str">
        <f t="shared" si="36"/>
        <v/>
      </c>
      <c r="I166" s="4" t="str">
        <f t="shared" si="37"/>
        <v/>
      </c>
      <c r="J166" s="4" t="str">
        <f t="shared" si="38"/>
        <v/>
      </c>
      <c r="K166" s="4" t="str">
        <f t="shared" si="39"/>
        <v/>
      </c>
      <c r="L166" s="40">
        <f t="shared" si="40"/>
        <v>0.28654970760233911</v>
      </c>
      <c r="M166" s="43"/>
      <c r="N166" s="42"/>
      <c r="O166" s="17"/>
    </row>
    <row r="167" spans="1:15">
      <c r="A167" s="2">
        <v>42171</v>
      </c>
      <c r="B167" s="3" t="str">
        <f t="shared" si="31"/>
        <v>Tue</v>
      </c>
      <c r="C167" s="4">
        <v>95</v>
      </c>
      <c r="D167" s="4">
        <f t="shared" si="32"/>
        <v>102</v>
      </c>
      <c r="E167" s="4" t="str">
        <f t="shared" ca="1" si="33"/>
        <v>No</v>
      </c>
      <c r="F167" s="4" t="str">
        <f t="shared" ca="1" si="34"/>
        <v>No</v>
      </c>
      <c r="G167" s="4">
        <f t="shared" ca="1" si="35"/>
        <v>95</v>
      </c>
      <c r="H167" s="4" t="str">
        <f t="shared" si="36"/>
        <v/>
      </c>
      <c r="I167" s="4" t="str">
        <f t="shared" si="37"/>
        <v/>
      </c>
      <c r="J167" s="4" t="str">
        <f t="shared" si="38"/>
        <v/>
      </c>
      <c r="K167" s="4" t="str">
        <f t="shared" si="39"/>
        <v/>
      </c>
      <c r="L167" s="40">
        <f t="shared" si="40"/>
        <v>-6.8627450980392135E-2</v>
      </c>
      <c r="M167" s="43"/>
      <c r="N167" s="42"/>
      <c r="O167" s="17"/>
    </row>
    <row r="168" spans="1:15">
      <c r="A168" s="2">
        <v>42172</v>
      </c>
      <c r="B168" s="3" t="str">
        <f t="shared" si="31"/>
        <v>Wed</v>
      </c>
      <c r="C168" s="4">
        <v>105</v>
      </c>
      <c r="D168" s="4">
        <f t="shared" si="32"/>
        <v>124</v>
      </c>
      <c r="E168" s="4" t="str">
        <f t="shared" ca="1" si="33"/>
        <v>No</v>
      </c>
      <c r="F168" s="4" t="str">
        <f t="shared" ca="1" si="34"/>
        <v>No</v>
      </c>
      <c r="G168" s="4">
        <f t="shared" ca="1" si="35"/>
        <v>105</v>
      </c>
      <c r="H168" s="4" t="str">
        <f t="shared" si="36"/>
        <v/>
      </c>
      <c r="I168" s="4" t="str">
        <f t="shared" si="37"/>
        <v/>
      </c>
      <c r="J168" s="4" t="str">
        <f t="shared" si="38"/>
        <v/>
      </c>
      <c r="K168" s="4" t="str">
        <f t="shared" si="39"/>
        <v/>
      </c>
      <c r="L168" s="40">
        <f t="shared" si="40"/>
        <v>-0.15322580645161288</v>
      </c>
      <c r="M168" s="43"/>
      <c r="N168" s="42"/>
      <c r="O168" s="17"/>
    </row>
    <row r="169" spans="1:15">
      <c r="A169" s="2">
        <v>42173</v>
      </c>
      <c r="B169" s="3" t="str">
        <f t="shared" si="31"/>
        <v>Thu</v>
      </c>
      <c r="C169" s="4">
        <v>109</v>
      </c>
      <c r="D169" s="4">
        <f t="shared" si="32"/>
        <v>113.5</v>
      </c>
      <c r="E169" s="4" t="str">
        <f t="shared" ca="1" si="33"/>
        <v>No</v>
      </c>
      <c r="F169" s="4" t="str">
        <f t="shared" ca="1" si="34"/>
        <v>No</v>
      </c>
      <c r="G169" s="4">
        <f t="shared" ca="1" si="35"/>
        <v>109</v>
      </c>
      <c r="H169" s="4" t="str">
        <f t="shared" si="36"/>
        <v/>
      </c>
      <c r="I169" s="4" t="str">
        <f t="shared" si="37"/>
        <v/>
      </c>
      <c r="J169" s="4" t="str">
        <f t="shared" si="38"/>
        <v/>
      </c>
      <c r="K169" s="4" t="str">
        <f t="shared" si="39"/>
        <v/>
      </c>
      <c r="L169" s="40">
        <f t="shared" si="40"/>
        <v>-3.9647577092510988E-2</v>
      </c>
      <c r="M169" s="43"/>
      <c r="N169" s="42"/>
      <c r="O169" s="17"/>
    </row>
    <row r="170" spans="1:15">
      <c r="A170" s="2">
        <v>42174</v>
      </c>
      <c r="B170" s="3" t="str">
        <f t="shared" si="31"/>
        <v>Fri</v>
      </c>
      <c r="C170" s="4">
        <v>114</v>
      </c>
      <c r="D170" s="4">
        <f t="shared" si="32"/>
        <v>96</v>
      </c>
      <c r="E170" s="4" t="str">
        <f t="shared" ca="1" si="33"/>
        <v>No</v>
      </c>
      <c r="F170" s="4" t="str">
        <f t="shared" ca="1" si="34"/>
        <v>No</v>
      </c>
      <c r="G170" s="4">
        <f t="shared" ca="1" si="35"/>
        <v>114</v>
      </c>
      <c r="H170" s="4" t="str">
        <f t="shared" si="36"/>
        <v/>
      </c>
      <c r="I170" s="4" t="str">
        <f t="shared" si="37"/>
        <v/>
      </c>
      <c r="J170" s="4" t="str">
        <f t="shared" si="38"/>
        <v/>
      </c>
      <c r="K170" s="4" t="str">
        <f t="shared" si="39"/>
        <v/>
      </c>
      <c r="L170" s="40">
        <f t="shared" si="40"/>
        <v>0.1875</v>
      </c>
      <c r="M170" s="43"/>
      <c r="N170" s="42"/>
      <c r="O170" s="17"/>
    </row>
    <row r="171" spans="1:15">
      <c r="A171" s="2">
        <v>42175</v>
      </c>
      <c r="B171" s="3" t="str">
        <f t="shared" si="31"/>
        <v>Sat</v>
      </c>
      <c r="C171" s="4">
        <v>0</v>
      </c>
      <c r="D171" s="4">
        <f t="shared" si="32"/>
        <v>0</v>
      </c>
      <c r="E171" s="4" t="str">
        <f t="shared" ca="1" si="33"/>
        <v/>
      </c>
      <c r="F171" s="4" t="str">
        <f t="shared" ca="1" si="34"/>
        <v>No</v>
      </c>
      <c r="G171" s="4">
        <f t="shared" ca="1" si="35"/>
        <v>0</v>
      </c>
      <c r="H171" s="4" t="str">
        <f t="shared" si="36"/>
        <v/>
      </c>
      <c r="I171" s="4" t="str">
        <f t="shared" si="37"/>
        <v/>
      </c>
      <c r="J171" s="4" t="str">
        <f t="shared" si="38"/>
        <v/>
      </c>
      <c r="K171" s="4" t="str">
        <f t="shared" si="39"/>
        <v/>
      </c>
      <c r="L171" s="40" t="e">
        <f t="shared" si="40"/>
        <v>#DIV/0!</v>
      </c>
      <c r="M171" s="43"/>
      <c r="N171" s="42"/>
      <c r="O171" s="17"/>
    </row>
    <row r="172" spans="1:15">
      <c r="A172" s="2">
        <v>42176</v>
      </c>
      <c r="B172" s="3" t="str">
        <f t="shared" si="31"/>
        <v>Sun</v>
      </c>
      <c r="C172" s="4">
        <v>0</v>
      </c>
      <c r="D172" s="4">
        <f t="shared" si="32"/>
        <v>0</v>
      </c>
      <c r="E172" s="4" t="str">
        <f t="shared" ca="1" si="33"/>
        <v/>
      </c>
      <c r="F172" s="4" t="str">
        <f t="shared" ca="1" si="34"/>
        <v>No</v>
      </c>
      <c r="G172" s="4">
        <f t="shared" ca="1" si="35"/>
        <v>0</v>
      </c>
      <c r="H172" s="4" t="str">
        <f t="shared" si="36"/>
        <v/>
      </c>
      <c r="I172" s="4" t="str">
        <f t="shared" si="37"/>
        <v/>
      </c>
      <c r="J172" s="4" t="str">
        <f t="shared" si="38"/>
        <v/>
      </c>
      <c r="K172" s="4" t="str">
        <f t="shared" si="39"/>
        <v/>
      </c>
      <c r="L172" s="40" t="e">
        <f t="shared" si="40"/>
        <v>#DIV/0!</v>
      </c>
      <c r="M172" s="43"/>
      <c r="N172" s="42"/>
      <c r="O172" s="17"/>
    </row>
    <row r="173" spans="1:15">
      <c r="A173" s="2">
        <v>42177</v>
      </c>
      <c r="B173" s="3" t="str">
        <f t="shared" si="31"/>
        <v>Mon</v>
      </c>
      <c r="C173" s="4">
        <v>188</v>
      </c>
      <c r="D173" s="4">
        <f t="shared" si="32"/>
        <v>91.5</v>
      </c>
      <c r="E173" s="4" t="str">
        <f t="shared" ca="1" si="33"/>
        <v>No</v>
      </c>
      <c r="F173" s="4" t="str">
        <f t="shared" ca="1" si="34"/>
        <v>No</v>
      </c>
      <c r="G173" s="4">
        <f t="shared" ca="1" si="35"/>
        <v>188</v>
      </c>
      <c r="H173" s="4" t="str">
        <f t="shared" si="36"/>
        <v/>
      </c>
      <c r="I173" s="4" t="str">
        <f t="shared" si="37"/>
        <v/>
      </c>
      <c r="J173" s="4" t="str">
        <f t="shared" si="38"/>
        <v/>
      </c>
      <c r="K173" s="4" t="str">
        <f t="shared" si="39"/>
        <v/>
      </c>
      <c r="L173" s="40">
        <f t="shared" si="40"/>
        <v>1.0546448087431695</v>
      </c>
      <c r="M173" s="43"/>
      <c r="N173" s="42"/>
      <c r="O173" s="17"/>
    </row>
    <row r="174" spans="1:15">
      <c r="A174" s="2">
        <v>42178</v>
      </c>
      <c r="B174" s="3" t="str">
        <f t="shared" si="31"/>
        <v>Tue</v>
      </c>
      <c r="C174" s="4">
        <v>206</v>
      </c>
      <c r="D174" s="4">
        <f t="shared" si="32"/>
        <v>104.5</v>
      </c>
      <c r="E174" s="4" t="str">
        <f t="shared" ca="1" si="33"/>
        <v>No</v>
      </c>
      <c r="F174" s="4" t="str">
        <f t="shared" ca="1" si="34"/>
        <v>No</v>
      </c>
      <c r="G174" s="4">
        <f t="shared" ca="1" si="35"/>
        <v>206</v>
      </c>
      <c r="H174" s="4" t="str">
        <f t="shared" si="36"/>
        <v/>
      </c>
      <c r="I174" s="4" t="str">
        <f t="shared" si="37"/>
        <v/>
      </c>
      <c r="J174" s="4" t="str">
        <f t="shared" si="38"/>
        <v/>
      </c>
      <c r="K174" s="4" t="str">
        <f t="shared" si="39"/>
        <v/>
      </c>
      <c r="L174" s="40">
        <f t="shared" si="40"/>
        <v>0.97129186602870821</v>
      </c>
      <c r="M174" s="43"/>
      <c r="N174" s="42"/>
      <c r="O174" s="17"/>
    </row>
    <row r="175" spans="1:15">
      <c r="A175" s="2">
        <v>42179</v>
      </c>
      <c r="B175" s="3" t="str">
        <f t="shared" si="31"/>
        <v>Wed</v>
      </c>
      <c r="C175" s="4">
        <v>143</v>
      </c>
      <c r="D175" s="4">
        <f t="shared" si="32"/>
        <v>120</v>
      </c>
      <c r="E175" s="4" t="str">
        <f t="shared" ca="1" si="33"/>
        <v>No</v>
      </c>
      <c r="F175" s="4" t="str">
        <f t="shared" ca="1" si="34"/>
        <v>No</v>
      </c>
      <c r="G175" s="4">
        <f t="shared" ca="1" si="35"/>
        <v>143</v>
      </c>
      <c r="H175" s="4" t="str">
        <f t="shared" si="36"/>
        <v/>
      </c>
      <c r="I175" s="4" t="str">
        <f t="shared" si="37"/>
        <v/>
      </c>
      <c r="J175" s="4" t="str">
        <f t="shared" si="38"/>
        <v/>
      </c>
      <c r="K175" s="4" t="str">
        <f t="shared" si="39"/>
        <v/>
      </c>
      <c r="L175" s="40">
        <f t="shared" si="40"/>
        <v>0.19166666666666665</v>
      </c>
      <c r="M175" s="43"/>
      <c r="N175" s="42"/>
      <c r="O175" s="17"/>
    </row>
    <row r="176" spans="1:15">
      <c r="A176" s="2">
        <v>42180</v>
      </c>
      <c r="B176" s="3" t="str">
        <f t="shared" si="31"/>
        <v>Thu</v>
      </c>
      <c r="C176" s="4">
        <v>113</v>
      </c>
      <c r="D176" s="4">
        <f t="shared" si="32"/>
        <v>104.5</v>
      </c>
      <c r="E176" s="4" t="str">
        <f t="shared" ca="1" si="33"/>
        <v>No</v>
      </c>
      <c r="F176" s="4" t="str">
        <f t="shared" ca="1" si="34"/>
        <v>No</v>
      </c>
      <c r="G176" s="4">
        <f t="shared" ca="1" si="35"/>
        <v>113</v>
      </c>
      <c r="H176" s="4" t="str">
        <f t="shared" si="36"/>
        <v/>
      </c>
      <c r="I176" s="4" t="str">
        <f t="shared" si="37"/>
        <v/>
      </c>
      <c r="J176" s="4" t="str">
        <f t="shared" si="38"/>
        <v/>
      </c>
      <c r="K176" s="4" t="str">
        <f t="shared" si="39"/>
        <v/>
      </c>
      <c r="L176" s="40">
        <f t="shared" si="40"/>
        <v>8.1339712918660378E-2</v>
      </c>
      <c r="M176" s="43"/>
      <c r="N176" s="42"/>
      <c r="O176" s="17"/>
    </row>
    <row r="177" spans="1:15">
      <c r="A177" s="2">
        <v>42181</v>
      </c>
      <c r="B177" s="3" t="str">
        <f t="shared" si="31"/>
        <v>Fri</v>
      </c>
      <c r="C177" s="4">
        <v>97</v>
      </c>
      <c r="D177" s="4">
        <f t="shared" si="32"/>
        <v>92.5</v>
      </c>
      <c r="E177" s="4" t="str">
        <f t="shared" ca="1" si="33"/>
        <v>No</v>
      </c>
      <c r="F177" s="4" t="str">
        <f t="shared" ca="1" si="34"/>
        <v>No</v>
      </c>
      <c r="G177" s="4">
        <f t="shared" ca="1" si="35"/>
        <v>97</v>
      </c>
      <c r="H177" s="4" t="str">
        <f t="shared" si="36"/>
        <v/>
      </c>
      <c r="I177" s="4" t="str">
        <f t="shared" si="37"/>
        <v/>
      </c>
      <c r="J177" s="4" t="str">
        <f t="shared" si="38"/>
        <v/>
      </c>
      <c r="K177" s="4" t="str">
        <f t="shared" si="39"/>
        <v/>
      </c>
      <c r="L177" s="40">
        <f t="shared" si="40"/>
        <v>4.8648648648648596E-2</v>
      </c>
      <c r="M177" s="43"/>
      <c r="N177" s="42"/>
      <c r="O177" s="17"/>
    </row>
    <row r="178" spans="1:15">
      <c r="A178" s="2">
        <v>42182</v>
      </c>
      <c r="B178" s="3" t="str">
        <f t="shared" si="31"/>
        <v>Sat</v>
      </c>
      <c r="C178" s="4">
        <v>0</v>
      </c>
      <c r="D178" s="4">
        <f t="shared" si="32"/>
        <v>0</v>
      </c>
      <c r="E178" s="4" t="str">
        <f t="shared" ca="1" si="33"/>
        <v/>
      </c>
      <c r="F178" s="4" t="str">
        <f t="shared" ca="1" si="34"/>
        <v>No</v>
      </c>
      <c r="G178" s="4">
        <f t="shared" ca="1" si="35"/>
        <v>0</v>
      </c>
      <c r="H178" s="4" t="str">
        <f t="shared" si="36"/>
        <v/>
      </c>
      <c r="I178" s="4" t="str">
        <f t="shared" si="37"/>
        <v/>
      </c>
      <c r="J178" s="4" t="str">
        <f t="shared" si="38"/>
        <v/>
      </c>
      <c r="K178" s="4" t="str">
        <f t="shared" si="39"/>
        <v/>
      </c>
      <c r="L178" s="40" t="e">
        <f t="shared" si="40"/>
        <v>#DIV/0!</v>
      </c>
      <c r="M178" s="43"/>
      <c r="N178" s="42"/>
      <c r="O178" s="17"/>
    </row>
    <row r="179" spans="1:15">
      <c r="A179" s="2">
        <v>42183</v>
      </c>
      <c r="B179" s="3" t="str">
        <f t="shared" si="31"/>
        <v>Sun</v>
      </c>
      <c r="C179" s="4">
        <v>0</v>
      </c>
      <c r="D179" s="4">
        <f t="shared" si="32"/>
        <v>0</v>
      </c>
      <c r="E179" s="4" t="str">
        <f t="shared" ca="1" si="33"/>
        <v/>
      </c>
      <c r="F179" s="4" t="str">
        <f t="shared" ca="1" si="34"/>
        <v>No</v>
      </c>
      <c r="G179" s="4">
        <f t="shared" ca="1" si="35"/>
        <v>0</v>
      </c>
      <c r="H179" s="4" t="str">
        <f t="shared" si="36"/>
        <v/>
      </c>
      <c r="I179" s="4" t="str">
        <f t="shared" si="37"/>
        <v/>
      </c>
      <c r="J179" s="4" t="str">
        <f t="shared" si="38"/>
        <v/>
      </c>
      <c r="K179" s="4" t="str">
        <f t="shared" si="39"/>
        <v/>
      </c>
      <c r="L179" s="40" t="e">
        <f t="shared" si="40"/>
        <v>#DIV/0!</v>
      </c>
      <c r="M179" s="43"/>
      <c r="N179" s="42"/>
      <c r="O179" s="17"/>
    </row>
    <row r="180" spans="1:15">
      <c r="A180" s="2">
        <v>42184</v>
      </c>
      <c r="B180" s="3" t="str">
        <f t="shared" si="31"/>
        <v>Mon</v>
      </c>
      <c r="C180" s="4">
        <v>142</v>
      </c>
      <c r="D180" s="4">
        <f t="shared" si="32"/>
        <v>122.5</v>
      </c>
      <c r="E180" s="4" t="str">
        <f t="shared" ca="1" si="33"/>
        <v>No</v>
      </c>
      <c r="F180" s="4" t="str">
        <f t="shared" ca="1" si="34"/>
        <v>No</v>
      </c>
      <c r="G180" s="4">
        <f t="shared" ca="1" si="35"/>
        <v>142</v>
      </c>
      <c r="H180" s="4" t="str">
        <f t="shared" si="36"/>
        <v/>
      </c>
      <c r="I180" s="4" t="str">
        <f t="shared" si="37"/>
        <v/>
      </c>
      <c r="J180" s="4" t="str">
        <f t="shared" si="38"/>
        <v/>
      </c>
      <c r="K180" s="4" t="str">
        <f t="shared" si="39"/>
        <v/>
      </c>
      <c r="L180" s="40">
        <f t="shared" si="40"/>
        <v>0.15918367346938767</v>
      </c>
      <c r="M180" s="43"/>
      <c r="N180" s="42"/>
      <c r="O180" s="17"/>
    </row>
    <row r="181" spans="1:15">
      <c r="A181" s="2">
        <v>42185</v>
      </c>
      <c r="B181" s="3" t="str">
        <f t="shared" si="31"/>
        <v>Tue</v>
      </c>
      <c r="C181" s="4">
        <v>115</v>
      </c>
      <c r="D181" s="4">
        <f t="shared" si="32"/>
        <v>104.5</v>
      </c>
      <c r="E181" s="4" t="str">
        <f t="shared" ca="1" si="33"/>
        <v>No</v>
      </c>
      <c r="F181" s="4" t="str">
        <f t="shared" ca="1" si="34"/>
        <v>No</v>
      </c>
      <c r="G181" s="4">
        <f t="shared" ca="1" si="35"/>
        <v>115</v>
      </c>
      <c r="H181" s="4" t="str">
        <f t="shared" si="36"/>
        <v/>
      </c>
      <c r="I181" s="4" t="str">
        <f t="shared" si="37"/>
        <v/>
      </c>
      <c r="J181" s="4" t="str">
        <f t="shared" si="38"/>
        <v/>
      </c>
      <c r="K181" s="4" t="str">
        <f t="shared" si="39"/>
        <v/>
      </c>
      <c r="L181" s="40">
        <f t="shared" si="40"/>
        <v>0.1004784688995215</v>
      </c>
      <c r="M181" s="43"/>
      <c r="N181" s="42"/>
      <c r="O181" s="17"/>
    </row>
    <row r="182" spans="1:15">
      <c r="A182" s="2">
        <v>42186</v>
      </c>
      <c r="B182" s="3" t="str">
        <f t="shared" si="31"/>
        <v>Wed</v>
      </c>
      <c r="C182" s="4">
        <v>102</v>
      </c>
      <c r="D182" s="4">
        <f t="shared" si="32"/>
        <v>120</v>
      </c>
      <c r="E182" s="4" t="str">
        <f t="shared" ca="1" si="33"/>
        <v>No</v>
      </c>
      <c r="F182" s="4" t="str">
        <f t="shared" ca="1" si="34"/>
        <v>No</v>
      </c>
      <c r="G182" s="4">
        <f t="shared" ca="1" si="35"/>
        <v>102</v>
      </c>
      <c r="H182" s="4" t="str">
        <f t="shared" si="36"/>
        <v/>
      </c>
      <c r="I182" s="4" t="str">
        <f t="shared" si="37"/>
        <v/>
      </c>
      <c r="J182" s="4" t="str">
        <f t="shared" si="38"/>
        <v/>
      </c>
      <c r="K182" s="4" t="str">
        <f t="shared" si="39"/>
        <v/>
      </c>
      <c r="L182" s="40">
        <f t="shared" si="40"/>
        <v>-0.15000000000000002</v>
      </c>
      <c r="M182" s="43"/>
      <c r="N182" s="42"/>
      <c r="O182" s="17"/>
    </row>
    <row r="183" spans="1:15">
      <c r="A183" s="2">
        <v>42187</v>
      </c>
      <c r="B183" s="3" t="str">
        <f t="shared" si="31"/>
        <v>Thu</v>
      </c>
      <c r="C183" s="4">
        <v>94</v>
      </c>
      <c r="D183" s="4">
        <f t="shared" si="32"/>
        <v>104.5</v>
      </c>
      <c r="E183" s="4" t="str">
        <f t="shared" ca="1" si="33"/>
        <v>No</v>
      </c>
      <c r="F183" s="4" t="str">
        <f t="shared" ca="1" si="34"/>
        <v>No</v>
      </c>
      <c r="G183" s="4">
        <f t="shared" ca="1" si="35"/>
        <v>94</v>
      </c>
      <c r="H183" s="4" t="str">
        <f t="shared" si="36"/>
        <v/>
      </c>
      <c r="I183" s="4" t="str">
        <f t="shared" si="37"/>
        <v/>
      </c>
      <c r="J183" s="4" t="str">
        <f t="shared" si="38"/>
        <v/>
      </c>
      <c r="K183" s="4" t="str">
        <f t="shared" si="39"/>
        <v/>
      </c>
      <c r="L183" s="40">
        <f t="shared" si="40"/>
        <v>-0.1004784688995215</v>
      </c>
      <c r="M183" s="43"/>
      <c r="N183" s="42"/>
      <c r="O183" s="17"/>
    </row>
    <row r="184" spans="1:15">
      <c r="A184" s="2">
        <v>42188</v>
      </c>
      <c r="B184" s="3" t="str">
        <f t="shared" si="31"/>
        <v>Fri</v>
      </c>
      <c r="C184" s="4">
        <v>0</v>
      </c>
      <c r="D184" s="4">
        <f t="shared" si="32"/>
        <v>84</v>
      </c>
      <c r="E184" s="4" t="str">
        <f t="shared" ca="1" si="33"/>
        <v>No</v>
      </c>
      <c r="F184" s="4" t="str">
        <f t="shared" ca="1" si="34"/>
        <v>No</v>
      </c>
      <c r="G184" s="4">
        <f t="shared" ca="1" si="35"/>
        <v>0</v>
      </c>
      <c r="H184" s="4" t="str">
        <f t="shared" si="36"/>
        <v/>
      </c>
      <c r="I184" s="4" t="str">
        <f t="shared" si="37"/>
        <v>Previous Day of the-Independence Day</v>
      </c>
      <c r="J184" s="4" t="str">
        <f t="shared" si="38"/>
        <v/>
      </c>
      <c r="K184" s="4" t="str">
        <f t="shared" si="39"/>
        <v>Previous Day of the-Independence Day</v>
      </c>
      <c r="L184" s="40">
        <f t="shared" si="40"/>
        <v>-1</v>
      </c>
      <c r="M184" s="43"/>
      <c r="N184" s="42"/>
      <c r="O184" s="17"/>
    </row>
    <row r="185" spans="1:15">
      <c r="A185" s="2">
        <v>42189</v>
      </c>
      <c r="B185" s="3" t="str">
        <f t="shared" si="31"/>
        <v>Sat</v>
      </c>
      <c r="C185" s="4">
        <v>0</v>
      </c>
      <c r="D185" s="4">
        <f t="shared" si="32"/>
        <v>0</v>
      </c>
      <c r="E185" s="4" t="str">
        <f t="shared" ca="1" si="33"/>
        <v/>
      </c>
      <c r="F185" s="4" t="str">
        <f t="shared" ca="1" si="34"/>
        <v>No</v>
      </c>
      <c r="G185" s="4">
        <f t="shared" ca="1" si="35"/>
        <v>0</v>
      </c>
      <c r="H185" s="4" t="str">
        <f t="shared" si="36"/>
        <v>Independence Day</v>
      </c>
      <c r="I185" s="4" t="str">
        <f t="shared" si="37"/>
        <v/>
      </c>
      <c r="J185" s="4" t="str">
        <f t="shared" si="38"/>
        <v/>
      </c>
      <c r="K185" s="4" t="str">
        <f t="shared" si="39"/>
        <v>Independence Day</v>
      </c>
      <c r="L185" s="40" t="e">
        <f t="shared" si="40"/>
        <v>#DIV/0!</v>
      </c>
      <c r="M185" s="43"/>
      <c r="N185" s="42"/>
      <c r="O185" s="17"/>
    </row>
    <row r="186" spans="1:15">
      <c r="A186" s="2">
        <v>42190</v>
      </c>
      <c r="B186" s="3" t="str">
        <f t="shared" si="31"/>
        <v>Sun</v>
      </c>
      <c r="C186" s="4">
        <v>0</v>
      </c>
      <c r="D186" s="4">
        <f t="shared" si="32"/>
        <v>0</v>
      </c>
      <c r="E186" s="4" t="str">
        <f t="shared" ca="1" si="33"/>
        <v/>
      </c>
      <c r="F186" s="4" t="str">
        <f t="shared" ca="1" si="34"/>
        <v>No</v>
      </c>
      <c r="G186" s="4">
        <f t="shared" ca="1" si="35"/>
        <v>0</v>
      </c>
      <c r="H186" s="4" t="str">
        <f t="shared" si="36"/>
        <v/>
      </c>
      <c r="I186" s="4" t="str">
        <f t="shared" si="37"/>
        <v/>
      </c>
      <c r="J186" s="4" t="str">
        <f t="shared" si="38"/>
        <v>Next Day of the-Independence Day</v>
      </c>
      <c r="K186" s="4" t="str">
        <f t="shared" si="39"/>
        <v>Next Day of the-Independence Day</v>
      </c>
      <c r="L186" s="40" t="e">
        <f t="shared" si="40"/>
        <v>#DIV/0!</v>
      </c>
      <c r="M186" s="43"/>
      <c r="N186" s="42"/>
      <c r="O186" s="17"/>
    </row>
    <row r="187" spans="1:15">
      <c r="A187" s="2">
        <v>42191</v>
      </c>
      <c r="B187" s="3" t="str">
        <f t="shared" si="31"/>
        <v>Mon</v>
      </c>
      <c r="C187" s="4">
        <v>122</v>
      </c>
      <c r="D187" s="4">
        <f t="shared" si="32"/>
        <v>126</v>
      </c>
      <c r="E187" s="4" t="str">
        <f t="shared" ca="1" si="33"/>
        <v>No</v>
      </c>
      <c r="F187" s="4" t="str">
        <f t="shared" ca="1" si="34"/>
        <v>No</v>
      </c>
      <c r="G187" s="4">
        <f t="shared" ca="1" si="35"/>
        <v>122</v>
      </c>
      <c r="H187" s="4" t="str">
        <f t="shared" si="36"/>
        <v/>
      </c>
      <c r="I187" s="4" t="str">
        <f t="shared" si="37"/>
        <v/>
      </c>
      <c r="J187" s="4" t="str">
        <f t="shared" si="38"/>
        <v/>
      </c>
      <c r="K187" s="4" t="str">
        <f t="shared" si="39"/>
        <v/>
      </c>
      <c r="L187" s="40">
        <f t="shared" si="40"/>
        <v>-3.1746031746031744E-2</v>
      </c>
      <c r="M187" s="43"/>
      <c r="N187" s="42"/>
      <c r="O187" s="17"/>
    </row>
    <row r="188" spans="1:15">
      <c r="A188" s="2">
        <v>42192</v>
      </c>
      <c r="B188" s="3" t="str">
        <f t="shared" si="31"/>
        <v>Tue</v>
      </c>
      <c r="C188" s="4">
        <v>97</v>
      </c>
      <c r="D188" s="4">
        <f t="shared" si="32"/>
        <v>105</v>
      </c>
      <c r="E188" s="4" t="str">
        <f t="shared" ca="1" si="33"/>
        <v>No</v>
      </c>
      <c r="F188" s="4" t="str">
        <f t="shared" ca="1" si="34"/>
        <v>No</v>
      </c>
      <c r="G188" s="4">
        <f t="shared" ca="1" si="35"/>
        <v>97</v>
      </c>
      <c r="H188" s="4" t="str">
        <f t="shared" si="36"/>
        <v/>
      </c>
      <c r="I188" s="4" t="str">
        <f t="shared" si="37"/>
        <v/>
      </c>
      <c r="J188" s="4" t="str">
        <f t="shared" si="38"/>
        <v/>
      </c>
      <c r="K188" s="4" t="str">
        <f t="shared" si="39"/>
        <v/>
      </c>
      <c r="L188" s="40">
        <f t="shared" si="40"/>
        <v>-7.6190476190476142E-2</v>
      </c>
      <c r="M188" s="43"/>
      <c r="N188" s="42"/>
      <c r="O188" s="17"/>
    </row>
    <row r="189" spans="1:15">
      <c r="A189" s="2">
        <v>42193</v>
      </c>
      <c r="B189" s="3" t="str">
        <f t="shared" si="31"/>
        <v>Wed</v>
      </c>
      <c r="C189" s="4">
        <v>102</v>
      </c>
      <c r="D189" s="4">
        <f t="shared" si="32"/>
        <v>103.5</v>
      </c>
      <c r="E189" s="4" t="str">
        <f t="shared" ca="1" si="33"/>
        <v>No</v>
      </c>
      <c r="F189" s="4" t="str">
        <f t="shared" ca="1" si="34"/>
        <v>No</v>
      </c>
      <c r="G189" s="4">
        <f t="shared" ca="1" si="35"/>
        <v>102</v>
      </c>
      <c r="H189" s="4" t="str">
        <f t="shared" si="36"/>
        <v/>
      </c>
      <c r="I189" s="4" t="str">
        <f t="shared" si="37"/>
        <v/>
      </c>
      <c r="J189" s="4" t="str">
        <f t="shared" si="38"/>
        <v/>
      </c>
      <c r="K189" s="4" t="str">
        <f t="shared" si="39"/>
        <v/>
      </c>
      <c r="L189" s="40">
        <f t="shared" si="40"/>
        <v>-1.4492753623188359E-2</v>
      </c>
      <c r="M189" s="43"/>
      <c r="N189" s="42"/>
      <c r="O189" s="17"/>
    </row>
    <row r="190" spans="1:15">
      <c r="A190" s="2">
        <v>42194</v>
      </c>
      <c r="B190" s="3" t="str">
        <f t="shared" si="31"/>
        <v>Thu</v>
      </c>
      <c r="C190" s="4">
        <v>85</v>
      </c>
      <c r="D190" s="4">
        <f t="shared" si="32"/>
        <v>101.5</v>
      </c>
      <c r="E190" s="4" t="str">
        <f t="shared" ca="1" si="33"/>
        <v>No</v>
      </c>
      <c r="F190" s="4" t="str">
        <f t="shared" ca="1" si="34"/>
        <v>No</v>
      </c>
      <c r="G190" s="4">
        <f t="shared" ca="1" si="35"/>
        <v>85</v>
      </c>
      <c r="H190" s="4" t="str">
        <f t="shared" si="36"/>
        <v/>
      </c>
      <c r="I190" s="4" t="str">
        <f t="shared" si="37"/>
        <v/>
      </c>
      <c r="J190" s="4" t="str">
        <f t="shared" si="38"/>
        <v/>
      </c>
      <c r="K190" s="4" t="str">
        <f t="shared" si="39"/>
        <v/>
      </c>
      <c r="L190" s="40">
        <f t="shared" si="40"/>
        <v>-0.16256157635467983</v>
      </c>
      <c r="M190" s="43"/>
      <c r="N190" s="42"/>
      <c r="O190" s="17"/>
    </row>
    <row r="191" spans="1:15">
      <c r="A191" s="2">
        <v>42195</v>
      </c>
      <c r="B191" s="3" t="str">
        <f t="shared" si="31"/>
        <v>Fri</v>
      </c>
      <c r="C191" s="4">
        <v>66</v>
      </c>
      <c r="D191" s="4">
        <f t="shared" si="32"/>
        <v>83.5</v>
      </c>
      <c r="E191" s="4" t="str">
        <f t="shared" ca="1" si="33"/>
        <v>No</v>
      </c>
      <c r="F191" s="4" t="str">
        <f t="shared" ca="1" si="34"/>
        <v>No</v>
      </c>
      <c r="G191" s="4">
        <f t="shared" ca="1" si="35"/>
        <v>66</v>
      </c>
      <c r="H191" s="4" t="str">
        <f t="shared" si="36"/>
        <v/>
      </c>
      <c r="I191" s="4" t="str">
        <f t="shared" si="37"/>
        <v/>
      </c>
      <c r="J191" s="4" t="str">
        <f t="shared" si="38"/>
        <v/>
      </c>
      <c r="K191" s="4" t="str">
        <f t="shared" si="39"/>
        <v/>
      </c>
      <c r="L191" s="40">
        <f t="shared" si="40"/>
        <v>-0.20958083832335328</v>
      </c>
      <c r="M191" s="43"/>
      <c r="N191" s="42"/>
      <c r="O191" s="17"/>
    </row>
    <row r="192" spans="1:15">
      <c r="A192" s="2">
        <v>42196</v>
      </c>
      <c r="B192" s="3" t="str">
        <f t="shared" si="31"/>
        <v>Sat</v>
      </c>
      <c r="C192" s="4">
        <v>0</v>
      </c>
      <c r="D192" s="4">
        <f t="shared" si="32"/>
        <v>0</v>
      </c>
      <c r="E192" s="4" t="str">
        <f t="shared" ca="1" si="33"/>
        <v/>
      </c>
      <c r="F192" s="4" t="str">
        <f t="shared" ca="1" si="34"/>
        <v>No</v>
      </c>
      <c r="G192" s="4">
        <f t="shared" ca="1" si="35"/>
        <v>0</v>
      </c>
      <c r="H192" s="4" t="str">
        <f t="shared" si="36"/>
        <v/>
      </c>
      <c r="I192" s="4" t="str">
        <f t="shared" si="37"/>
        <v/>
      </c>
      <c r="J192" s="4" t="str">
        <f t="shared" si="38"/>
        <v/>
      </c>
      <c r="K192" s="4" t="str">
        <f t="shared" si="39"/>
        <v/>
      </c>
      <c r="L192" s="40" t="e">
        <f t="shared" si="40"/>
        <v>#DIV/0!</v>
      </c>
      <c r="M192" s="43"/>
      <c r="N192" s="42"/>
      <c r="O192" s="17"/>
    </row>
    <row r="193" spans="1:15">
      <c r="A193" s="2">
        <v>42197</v>
      </c>
      <c r="B193" s="3" t="str">
        <f t="shared" si="31"/>
        <v>Sun</v>
      </c>
      <c r="C193" s="4">
        <v>0</v>
      </c>
      <c r="D193" s="4">
        <f t="shared" si="32"/>
        <v>0</v>
      </c>
      <c r="E193" s="4" t="str">
        <f t="shared" ca="1" si="33"/>
        <v/>
      </c>
      <c r="F193" s="4" t="str">
        <f t="shared" ca="1" si="34"/>
        <v>No</v>
      </c>
      <c r="G193" s="4">
        <f t="shared" ca="1" si="35"/>
        <v>0</v>
      </c>
      <c r="H193" s="4" t="str">
        <f t="shared" si="36"/>
        <v/>
      </c>
      <c r="I193" s="4" t="str">
        <f t="shared" si="37"/>
        <v/>
      </c>
      <c r="J193" s="4" t="str">
        <f t="shared" si="38"/>
        <v/>
      </c>
      <c r="K193" s="4" t="str">
        <f t="shared" si="39"/>
        <v/>
      </c>
      <c r="L193" s="40" t="e">
        <f t="shared" si="40"/>
        <v>#DIV/0!</v>
      </c>
      <c r="M193" s="43"/>
      <c r="N193" s="42"/>
      <c r="O193" s="17"/>
    </row>
    <row r="194" spans="1:15">
      <c r="A194" s="2">
        <v>42198</v>
      </c>
      <c r="B194" s="3" t="str">
        <f t="shared" si="31"/>
        <v>Mon</v>
      </c>
      <c r="C194" s="4">
        <v>85</v>
      </c>
      <c r="D194" s="4">
        <f t="shared" si="32"/>
        <v>132</v>
      </c>
      <c r="E194" s="4" t="str">
        <f t="shared" ca="1" si="33"/>
        <v>No</v>
      </c>
      <c r="F194" s="4" t="str">
        <f t="shared" ca="1" si="34"/>
        <v>No</v>
      </c>
      <c r="G194" s="4">
        <f t="shared" ca="1" si="35"/>
        <v>85</v>
      </c>
      <c r="H194" s="4" t="str">
        <f t="shared" si="36"/>
        <v/>
      </c>
      <c r="I194" s="4" t="str">
        <f t="shared" si="37"/>
        <v/>
      </c>
      <c r="J194" s="4" t="str">
        <f t="shared" si="38"/>
        <v/>
      </c>
      <c r="K194" s="4" t="str">
        <f t="shared" si="39"/>
        <v/>
      </c>
      <c r="L194" s="40">
        <f t="shared" si="40"/>
        <v>-0.35606060606060608</v>
      </c>
      <c r="M194" s="43"/>
      <c r="N194" s="42"/>
      <c r="O194" s="17"/>
    </row>
    <row r="195" spans="1:15">
      <c r="A195" s="2">
        <v>42199</v>
      </c>
      <c r="B195" s="3" t="str">
        <f t="shared" ref="B195:B258" si="41">TEXT(A195,"DDD")</f>
        <v>Tue</v>
      </c>
      <c r="C195" s="4">
        <v>87</v>
      </c>
      <c r="D195" s="4">
        <f t="shared" si="32"/>
        <v>106</v>
      </c>
      <c r="E195" s="4" t="str">
        <f t="shared" ca="1" si="33"/>
        <v>No</v>
      </c>
      <c r="F195" s="4" t="str">
        <f t="shared" ca="1" si="34"/>
        <v>No</v>
      </c>
      <c r="G195" s="4">
        <f t="shared" ca="1" si="35"/>
        <v>87</v>
      </c>
      <c r="H195" s="4" t="str">
        <f t="shared" si="36"/>
        <v/>
      </c>
      <c r="I195" s="4" t="str">
        <f t="shared" si="37"/>
        <v/>
      </c>
      <c r="J195" s="4" t="str">
        <f t="shared" si="38"/>
        <v/>
      </c>
      <c r="K195" s="4" t="str">
        <f t="shared" si="39"/>
        <v/>
      </c>
      <c r="L195" s="40">
        <f t="shared" si="40"/>
        <v>-0.17924528301886788</v>
      </c>
      <c r="M195" s="43"/>
      <c r="N195" s="42"/>
      <c r="O195" s="17"/>
    </row>
    <row r="196" spans="1:15">
      <c r="A196" s="2">
        <v>42200</v>
      </c>
      <c r="B196" s="3" t="str">
        <f t="shared" si="41"/>
        <v>Wed</v>
      </c>
      <c r="C196" s="4">
        <v>86</v>
      </c>
      <c r="D196" s="4">
        <f t="shared" si="32"/>
        <v>103.5</v>
      </c>
      <c r="E196" s="4" t="str">
        <f t="shared" ca="1" si="33"/>
        <v>No</v>
      </c>
      <c r="F196" s="4" t="str">
        <f t="shared" ca="1" si="34"/>
        <v>No</v>
      </c>
      <c r="G196" s="4">
        <f t="shared" ca="1" si="35"/>
        <v>86</v>
      </c>
      <c r="H196" s="4" t="str">
        <f t="shared" si="36"/>
        <v/>
      </c>
      <c r="I196" s="4" t="str">
        <f t="shared" si="37"/>
        <v/>
      </c>
      <c r="J196" s="4" t="str">
        <f t="shared" si="38"/>
        <v/>
      </c>
      <c r="K196" s="4" t="str">
        <f t="shared" si="39"/>
        <v/>
      </c>
      <c r="L196" s="40">
        <f t="shared" si="40"/>
        <v>-0.16908212560386471</v>
      </c>
      <c r="M196" s="43"/>
      <c r="N196" s="42"/>
      <c r="O196" s="17"/>
    </row>
    <row r="197" spans="1:15">
      <c r="A197" s="2">
        <v>42201</v>
      </c>
      <c r="B197" s="3" t="str">
        <f t="shared" si="41"/>
        <v>Thu</v>
      </c>
      <c r="C197" s="4">
        <v>63</v>
      </c>
      <c r="D197" s="4">
        <f t="shared" si="32"/>
        <v>101.5</v>
      </c>
      <c r="E197" s="4" t="str">
        <f t="shared" ca="1" si="33"/>
        <v>No</v>
      </c>
      <c r="F197" s="4" t="str">
        <f t="shared" ca="1" si="34"/>
        <v>No</v>
      </c>
      <c r="G197" s="4">
        <f t="shared" ca="1" si="35"/>
        <v>63</v>
      </c>
      <c r="H197" s="4" t="str">
        <f t="shared" si="36"/>
        <v/>
      </c>
      <c r="I197" s="4" t="str">
        <f t="shared" si="37"/>
        <v/>
      </c>
      <c r="J197" s="4" t="str">
        <f t="shared" si="38"/>
        <v/>
      </c>
      <c r="K197" s="4" t="str">
        <f t="shared" si="39"/>
        <v/>
      </c>
      <c r="L197" s="40">
        <f t="shared" si="40"/>
        <v>-0.37931034482758619</v>
      </c>
      <c r="M197" s="43"/>
      <c r="N197" s="42"/>
      <c r="O197" s="17"/>
    </row>
    <row r="198" spans="1:15">
      <c r="A198" s="2">
        <v>42202</v>
      </c>
      <c r="B198" s="3" t="str">
        <f t="shared" si="41"/>
        <v>Fri</v>
      </c>
      <c r="C198" s="4">
        <v>72</v>
      </c>
      <c r="D198" s="4">
        <f t="shared" si="32"/>
        <v>81.5</v>
      </c>
      <c r="E198" s="4" t="str">
        <f t="shared" ca="1" si="33"/>
        <v>No</v>
      </c>
      <c r="F198" s="4" t="str">
        <f t="shared" ca="1" si="34"/>
        <v>No</v>
      </c>
      <c r="G198" s="4">
        <f t="shared" ca="1" si="35"/>
        <v>72</v>
      </c>
      <c r="H198" s="4" t="str">
        <f t="shared" si="36"/>
        <v/>
      </c>
      <c r="I198" s="4" t="str">
        <f t="shared" si="37"/>
        <v/>
      </c>
      <c r="J198" s="4" t="str">
        <f t="shared" si="38"/>
        <v/>
      </c>
      <c r="K198" s="4" t="str">
        <f t="shared" si="39"/>
        <v/>
      </c>
      <c r="L198" s="40">
        <f t="shared" si="40"/>
        <v>-0.1165644171779141</v>
      </c>
      <c r="M198" s="43"/>
      <c r="N198" s="42"/>
      <c r="O198" s="17"/>
    </row>
    <row r="199" spans="1:15">
      <c r="A199" s="2">
        <v>42203</v>
      </c>
      <c r="B199" s="3" t="str">
        <f t="shared" si="41"/>
        <v>Sat</v>
      </c>
      <c r="C199" s="4">
        <v>0</v>
      </c>
      <c r="D199" s="4">
        <f t="shared" si="32"/>
        <v>0</v>
      </c>
      <c r="E199" s="4" t="str">
        <f t="shared" ca="1" si="33"/>
        <v/>
      </c>
      <c r="F199" s="4" t="str">
        <f t="shared" ca="1" si="34"/>
        <v>No</v>
      </c>
      <c r="G199" s="4">
        <f t="shared" ca="1" si="35"/>
        <v>0</v>
      </c>
      <c r="H199" s="4" t="str">
        <f t="shared" si="36"/>
        <v/>
      </c>
      <c r="I199" s="4" t="str">
        <f t="shared" si="37"/>
        <v/>
      </c>
      <c r="J199" s="4" t="str">
        <f t="shared" si="38"/>
        <v/>
      </c>
      <c r="K199" s="4" t="str">
        <f t="shared" si="39"/>
        <v/>
      </c>
      <c r="L199" s="40" t="e">
        <f t="shared" si="40"/>
        <v>#DIV/0!</v>
      </c>
      <c r="M199" s="43"/>
      <c r="N199" s="42"/>
      <c r="O199" s="17"/>
    </row>
    <row r="200" spans="1:15">
      <c r="A200" s="2">
        <v>42204</v>
      </c>
      <c r="B200" s="3" t="str">
        <f t="shared" si="41"/>
        <v>Sun</v>
      </c>
      <c r="C200" s="4">
        <v>0</v>
      </c>
      <c r="D200" s="4">
        <f t="shared" si="32"/>
        <v>0</v>
      </c>
      <c r="E200" s="4" t="str">
        <f t="shared" ca="1" si="33"/>
        <v/>
      </c>
      <c r="F200" s="4" t="str">
        <f t="shared" ca="1" si="34"/>
        <v>No</v>
      </c>
      <c r="G200" s="4">
        <f t="shared" ca="1" si="35"/>
        <v>0</v>
      </c>
      <c r="H200" s="4" t="str">
        <f t="shared" si="36"/>
        <v/>
      </c>
      <c r="I200" s="4" t="str">
        <f t="shared" si="37"/>
        <v/>
      </c>
      <c r="J200" s="4" t="str">
        <f t="shared" si="38"/>
        <v/>
      </c>
      <c r="K200" s="4" t="str">
        <f t="shared" si="39"/>
        <v/>
      </c>
      <c r="L200" s="40" t="e">
        <f t="shared" si="40"/>
        <v>#DIV/0!</v>
      </c>
      <c r="M200" s="43"/>
      <c r="N200" s="42"/>
      <c r="O200" s="17"/>
    </row>
    <row r="201" spans="1:15">
      <c r="A201" s="2">
        <v>42205</v>
      </c>
      <c r="B201" s="3" t="str">
        <f t="shared" si="41"/>
        <v>Mon</v>
      </c>
      <c r="C201" s="4">
        <v>113</v>
      </c>
      <c r="D201" s="4">
        <f t="shared" si="32"/>
        <v>132</v>
      </c>
      <c r="E201" s="4" t="str">
        <f t="shared" ca="1" si="33"/>
        <v>No</v>
      </c>
      <c r="F201" s="4" t="str">
        <f t="shared" ca="1" si="34"/>
        <v>No</v>
      </c>
      <c r="G201" s="4">
        <f t="shared" ca="1" si="35"/>
        <v>113</v>
      </c>
      <c r="H201" s="4" t="str">
        <f t="shared" si="36"/>
        <v/>
      </c>
      <c r="I201" s="4" t="str">
        <f t="shared" si="37"/>
        <v/>
      </c>
      <c r="J201" s="4" t="str">
        <f t="shared" si="38"/>
        <v/>
      </c>
      <c r="K201" s="4" t="str">
        <f t="shared" si="39"/>
        <v/>
      </c>
      <c r="L201" s="40">
        <f t="shared" si="40"/>
        <v>-0.14393939393939392</v>
      </c>
      <c r="M201" s="43"/>
      <c r="N201" s="42"/>
      <c r="O201" s="17"/>
    </row>
    <row r="202" spans="1:15">
      <c r="A202" s="2">
        <v>42206</v>
      </c>
      <c r="B202" s="3" t="str">
        <f t="shared" si="41"/>
        <v>Tue</v>
      </c>
      <c r="C202" s="4">
        <v>95</v>
      </c>
      <c r="D202" s="4">
        <f t="shared" si="32"/>
        <v>106</v>
      </c>
      <c r="E202" s="4" t="str">
        <f t="shared" ca="1" si="33"/>
        <v>No</v>
      </c>
      <c r="F202" s="4" t="str">
        <f t="shared" ca="1" si="34"/>
        <v>No</v>
      </c>
      <c r="G202" s="4">
        <f t="shared" ca="1" si="35"/>
        <v>95</v>
      </c>
      <c r="H202" s="4" t="str">
        <f t="shared" si="36"/>
        <v/>
      </c>
      <c r="I202" s="4" t="str">
        <f t="shared" si="37"/>
        <v/>
      </c>
      <c r="J202" s="4" t="str">
        <f t="shared" si="38"/>
        <v/>
      </c>
      <c r="K202" s="4" t="str">
        <f t="shared" si="39"/>
        <v/>
      </c>
      <c r="L202" s="40">
        <f t="shared" si="40"/>
        <v>-0.10377358490566035</v>
      </c>
      <c r="M202" s="43"/>
      <c r="N202" s="42"/>
      <c r="O202" s="17"/>
    </row>
    <row r="203" spans="1:15">
      <c r="A203" s="2">
        <v>42207</v>
      </c>
      <c r="B203" s="3" t="str">
        <f t="shared" si="41"/>
        <v>Wed</v>
      </c>
      <c r="C203" s="4">
        <v>89</v>
      </c>
      <c r="D203" s="4">
        <f t="shared" si="32"/>
        <v>102</v>
      </c>
      <c r="E203" s="4" t="str">
        <f t="shared" ca="1" si="33"/>
        <v>No</v>
      </c>
      <c r="F203" s="4" t="str">
        <f t="shared" ca="1" si="34"/>
        <v>No</v>
      </c>
      <c r="G203" s="4">
        <f t="shared" ca="1" si="35"/>
        <v>89</v>
      </c>
      <c r="H203" s="4" t="str">
        <f t="shared" si="36"/>
        <v/>
      </c>
      <c r="I203" s="4" t="str">
        <f t="shared" si="37"/>
        <v/>
      </c>
      <c r="J203" s="4" t="str">
        <f t="shared" si="38"/>
        <v/>
      </c>
      <c r="K203" s="4" t="str">
        <f t="shared" si="39"/>
        <v/>
      </c>
      <c r="L203" s="40">
        <f t="shared" si="40"/>
        <v>-0.12745098039215685</v>
      </c>
      <c r="M203" s="43"/>
      <c r="N203" s="42"/>
      <c r="O203" s="17"/>
    </row>
    <row r="204" spans="1:15">
      <c r="A204" s="2">
        <v>42208</v>
      </c>
      <c r="B204" s="3" t="str">
        <f t="shared" si="41"/>
        <v>Thu</v>
      </c>
      <c r="C204" s="4">
        <v>86</v>
      </c>
      <c r="D204" s="4">
        <f t="shared" si="32"/>
        <v>89.5</v>
      </c>
      <c r="E204" s="4" t="str">
        <f t="shared" ca="1" si="33"/>
        <v>No</v>
      </c>
      <c r="F204" s="4" t="str">
        <f t="shared" ca="1" si="34"/>
        <v>No</v>
      </c>
      <c r="G204" s="4">
        <f t="shared" ca="1" si="35"/>
        <v>86</v>
      </c>
      <c r="H204" s="4" t="str">
        <f t="shared" si="36"/>
        <v/>
      </c>
      <c r="I204" s="4" t="str">
        <f t="shared" si="37"/>
        <v/>
      </c>
      <c r="J204" s="4" t="str">
        <f t="shared" si="38"/>
        <v/>
      </c>
      <c r="K204" s="4" t="str">
        <f t="shared" si="39"/>
        <v/>
      </c>
      <c r="L204" s="40">
        <f t="shared" si="40"/>
        <v>-3.9106145251396662E-2</v>
      </c>
      <c r="M204" s="43"/>
      <c r="N204" s="42"/>
      <c r="O204" s="17"/>
    </row>
    <row r="205" spans="1:15">
      <c r="A205" s="2">
        <v>42209</v>
      </c>
      <c r="B205" s="3" t="str">
        <f t="shared" si="41"/>
        <v>Fri</v>
      </c>
      <c r="C205" s="4">
        <v>117</v>
      </c>
      <c r="D205" s="4">
        <f t="shared" ref="D205:D268" si="42">IFERROR(MEDIAN(C198,C191,C184,C177),"")</f>
        <v>69</v>
      </c>
      <c r="E205" s="4" t="str">
        <f t="shared" ref="E205:E268" ca="1" si="43">IFERROR(IF(OR(STANDARDIZE(C205,(HLOOKUP(B205,$T$17:$AB$19,2,0)),(HLOOKUP(B205,$T$17:$AB$19,3,0)))&lt;-$Q$9,STANDARDIZE(C205,(HLOOKUP(B205,$T$17:$AB$19,2,0)),(HLOOKUP(B205,$T$17:$AB$19,3,0)))&gt;$Q$9),"Outlier","No"),"")</f>
        <v>No</v>
      </c>
      <c r="F205" s="4" t="str">
        <f t="shared" ref="F205:F268" ca="1" si="44">IF(OR((C205&lt;(HLOOKUP(B205,$T$3:$AB$11,8,0))),(C205&gt;HLOOKUP(B205,$T$3:$AB$11,9,0))),"Outlier","No")</f>
        <v>No</v>
      </c>
      <c r="G205" s="4">
        <f t="shared" ref="G205:G268" ca="1" si="45">IF(INDIRECT(ADDRESS(ROW(),MATCH($Q$3,$A$1:$G$1,0)))="Outlier",D205,C205)</f>
        <v>117</v>
      </c>
      <c r="H205" s="4" t="str">
        <f t="shared" ref="H205:H268" si="46">IFERROR(INDEX($AM$5:$AO$45,MATCH(A205,$AO$5:$AO$45,0),1),"")</f>
        <v/>
      </c>
      <c r="I205" s="4" t="str">
        <f t="shared" ref="I205:I268" si="47">IF(H206="","",CONCATENATE("Previous Day of the-",H206))</f>
        <v/>
      </c>
      <c r="J205" s="4" t="str">
        <f t="shared" ref="J205:J268" si="48">IF(H204="","",CONCATENATE("Next Day of the-",H204))</f>
        <v/>
      </c>
      <c r="K205" s="4" t="str">
        <f t="shared" ref="K205:K268" si="49">IF(AND(H205="",J205=""),I205,IF(AND(H205="",I205=""),J205,H205))</f>
        <v/>
      </c>
      <c r="L205" s="40">
        <f t="shared" ref="L205:L268" si="50">C205/D205-1</f>
        <v>0.69565217391304346</v>
      </c>
      <c r="M205" s="43"/>
      <c r="N205" s="42"/>
      <c r="O205" s="17"/>
    </row>
    <row r="206" spans="1:15">
      <c r="A206" s="2">
        <v>42210</v>
      </c>
      <c r="B206" s="3" t="str">
        <f t="shared" si="41"/>
        <v>Sat</v>
      </c>
      <c r="C206" s="4">
        <v>0</v>
      </c>
      <c r="D206" s="4">
        <f t="shared" si="42"/>
        <v>0</v>
      </c>
      <c r="E206" s="4" t="str">
        <f t="shared" ca="1" si="43"/>
        <v/>
      </c>
      <c r="F206" s="4" t="str">
        <f t="shared" ca="1" si="44"/>
        <v>No</v>
      </c>
      <c r="G206" s="4">
        <f t="shared" ca="1" si="45"/>
        <v>0</v>
      </c>
      <c r="H206" s="4" t="str">
        <f t="shared" si="46"/>
        <v/>
      </c>
      <c r="I206" s="4" t="str">
        <f t="shared" si="47"/>
        <v/>
      </c>
      <c r="J206" s="4" t="str">
        <f t="shared" si="48"/>
        <v/>
      </c>
      <c r="K206" s="4" t="str">
        <f t="shared" si="49"/>
        <v/>
      </c>
      <c r="L206" s="40" t="e">
        <f t="shared" si="50"/>
        <v>#DIV/0!</v>
      </c>
      <c r="M206" s="43"/>
      <c r="N206" s="42"/>
      <c r="O206" s="17"/>
    </row>
    <row r="207" spans="1:15">
      <c r="A207" s="2">
        <v>42211</v>
      </c>
      <c r="B207" s="3" t="str">
        <f t="shared" si="41"/>
        <v>Sun</v>
      </c>
      <c r="C207" s="4">
        <v>0</v>
      </c>
      <c r="D207" s="4">
        <f t="shared" si="42"/>
        <v>0</v>
      </c>
      <c r="E207" s="4" t="str">
        <f t="shared" ca="1" si="43"/>
        <v/>
      </c>
      <c r="F207" s="4" t="str">
        <f t="shared" ca="1" si="44"/>
        <v>No</v>
      </c>
      <c r="G207" s="4">
        <f t="shared" ca="1" si="45"/>
        <v>0</v>
      </c>
      <c r="H207" s="4" t="str">
        <f t="shared" si="46"/>
        <v/>
      </c>
      <c r="I207" s="4" t="str">
        <f t="shared" si="47"/>
        <v/>
      </c>
      <c r="J207" s="4" t="str">
        <f t="shared" si="48"/>
        <v/>
      </c>
      <c r="K207" s="4" t="str">
        <f t="shared" si="49"/>
        <v/>
      </c>
      <c r="L207" s="40" t="e">
        <f t="shared" si="50"/>
        <v>#DIV/0!</v>
      </c>
      <c r="M207" s="43"/>
      <c r="N207" s="42"/>
      <c r="O207" s="17"/>
    </row>
    <row r="208" spans="1:15">
      <c r="A208" s="2">
        <v>42212</v>
      </c>
      <c r="B208" s="3" t="str">
        <f t="shared" si="41"/>
        <v>Mon</v>
      </c>
      <c r="C208" s="4">
        <v>136</v>
      </c>
      <c r="D208" s="4">
        <f t="shared" si="42"/>
        <v>117.5</v>
      </c>
      <c r="E208" s="4" t="str">
        <f t="shared" ca="1" si="43"/>
        <v>No</v>
      </c>
      <c r="F208" s="4" t="str">
        <f t="shared" ca="1" si="44"/>
        <v>No</v>
      </c>
      <c r="G208" s="4">
        <f t="shared" ca="1" si="45"/>
        <v>136</v>
      </c>
      <c r="H208" s="4" t="str">
        <f t="shared" si="46"/>
        <v/>
      </c>
      <c r="I208" s="4" t="str">
        <f t="shared" si="47"/>
        <v/>
      </c>
      <c r="J208" s="4" t="str">
        <f t="shared" si="48"/>
        <v/>
      </c>
      <c r="K208" s="4" t="str">
        <f t="shared" si="49"/>
        <v/>
      </c>
      <c r="L208" s="40">
        <f t="shared" si="50"/>
        <v>0.15744680851063819</v>
      </c>
      <c r="M208" s="43"/>
      <c r="N208" s="42"/>
      <c r="O208" s="17"/>
    </row>
    <row r="209" spans="1:15">
      <c r="A209" s="2">
        <v>42213</v>
      </c>
      <c r="B209" s="3" t="str">
        <f t="shared" si="41"/>
        <v>Tue</v>
      </c>
      <c r="C209" s="4">
        <v>201</v>
      </c>
      <c r="D209" s="4">
        <f t="shared" si="42"/>
        <v>96</v>
      </c>
      <c r="E209" s="4" t="str">
        <f t="shared" ca="1" si="43"/>
        <v>No</v>
      </c>
      <c r="F209" s="4" t="str">
        <f t="shared" ca="1" si="44"/>
        <v>No</v>
      </c>
      <c r="G209" s="4">
        <f t="shared" ca="1" si="45"/>
        <v>201</v>
      </c>
      <c r="H209" s="4" t="str">
        <f t="shared" si="46"/>
        <v/>
      </c>
      <c r="I209" s="4" t="str">
        <f t="shared" si="47"/>
        <v/>
      </c>
      <c r="J209" s="4" t="str">
        <f t="shared" si="48"/>
        <v/>
      </c>
      <c r="K209" s="4" t="str">
        <f t="shared" si="49"/>
        <v/>
      </c>
      <c r="L209" s="40">
        <f t="shared" si="50"/>
        <v>1.09375</v>
      </c>
      <c r="M209" s="43"/>
      <c r="N209" s="42"/>
      <c r="O209" s="17"/>
    </row>
    <row r="210" spans="1:15">
      <c r="A210" s="2">
        <v>42214</v>
      </c>
      <c r="B210" s="3" t="str">
        <f t="shared" si="41"/>
        <v>Wed</v>
      </c>
      <c r="C210" s="4">
        <v>180</v>
      </c>
      <c r="D210" s="4">
        <f t="shared" si="42"/>
        <v>95.5</v>
      </c>
      <c r="E210" s="4" t="str">
        <f t="shared" ca="1" si="43"/>
        <v>No</v>
      </c>
      <c r="F210" s="4" t="str">
        <f t="shared" ca="1" si="44"/>
        <v>No</v>
      </c>
      <c r="G210" s="4">
        <f t="shared" ca="1" si="45"/>
        <v>180</v>
      </c>
      <c r="H210" s="4" t="str">
        <f t="shared" si="46"/>
        <v/>
      </c>
      <c r="I210" s="4" t="str">
        <f t="shared" si="47"/>
        <v/>
      </c>
      <c r="J210" s="4" t="str">
        <f t="shared" si="48"/>
        <v/>
      </c>
      <c r="K210" s="4" t="str">
        <f t="shared" si="49"/>
        <v/>
      </c>
      <c r="L210" s="40">
        <f t="shared" si="50"/>
        <v>0.88481675392670156</v>
      </c>
      <c r="M210" s="43"/>
      <c r="N210" s="42"/>
      <c r="O210" s="17"/>
    </row>
    <row r="211" spans="1:15">
      <c r="A211" s="2">
        <v>42215</v>
      </c>
      <c r="B211" s="3" t="str">
        <f t="shared" si="41"/>
        <v>Thu</v>
      </c>
      <c r="C211" s="4">
        <v>167</v>
      </c>
      <c r="D211" s="4">
        <f t="shared" si="42"/>
        <v>85.5</v>
      </c>
      <c r="E211" s="4" t="str">
        <f t="shared" ca="1" si="43"/>
        <v>No</v>
      </c>
      <c r="F211" s="4" t="str">
        <f t="shared" ca="1" si="44"/>
        <v>No</v>
      </c>
      <c r="G211" s="4">
        <f t="shared" ca="1" si="45"/>
        <v>167</v>
      </c>
      <c r="H211" s="4" t="str">
        <f t="shared" si="46"/>
        <v/>
      </c>
      <c r="I211" s="4" t="str">
        <f t="shared" si="47"/>
        <v/>
      </c>
      <c r="J211" s="4" t="str">
        <f t="shared" si="48"/>
        <v/>
      </c>
      <c r="K211" s="4" t="str">
        <f t="shared" si="49"/>
        <v/>
      </c>
      <c r="L211" s="40">
        <f t="shared" si="50"/>
        <v>0.95321637426900585</v>
      </c>
      <c r="M211" s="43"/>
      <c r="N211" s="42"/>
      <c r="O211" s="17"/>
    </row>
    <row r="212" spans="1:15">
      <c r="A212" s="2">
        <v>42216</v>
      </c>
      <c r="B212" s="3" t="str">
        <f t="shared" si="41"/>
        <v>Fri</v>
      </c>
      <c r="C212" s="4">
        <v>214</v>
      </c>
      <c r="D212" s="4">
        <f t="shared" si="42"/>
        <v>69</v>
      </c>
      <c r="E212" s="4" t="str">
        <f t="shared" ca="1" si="43"/>
        <v>No</v>
      </c>
      <c r="F212" s="4" t="str">
        <f t="shared" ca="1" si="44"/>
        <v>No</v>
      </c>
      <c r="G212" s="4">
        <f t="shared" ca="1" si="45"/>
        <v>214</v>
      </c>
      <c r="H212" s="4" t="str">
        <f t="shared" si="46"/>
        <v/>
      </c>
      <c r="I212" s="4" t="str">
        <f t="shared" si="47"/>
        <v/>
      </c>
      <c r="J212" s="4" t="str">
        <f t="shared" si="48"/>
        <v/>
      </c>
      <c r="K212" s="4" t="str">
        <f t="shared" si="49"/>
        <v/>
      </c>
      <c r="L212" s="40">
        <f t="shared" si="50"/>
        <v>2.1014492753623188</v>
      </c>
      <c r="M212" s="43"/>
      <c r="N212" s="42"/>
      <c r="O212" s="17"/>
    </row>
    <row r="213" spans="1:15">
      <c r="A213" s="2">
        <v>42217</v>
      </c>
      <c r="B213" s="3" t="str">
        <f t="shared" si="41"/>
        <v>Sat</v>
      </c>
      <c r="C213" s="4">
        <v>0</v>
      </c>
      <c r="D213" s="4">
        <f t="shared" si="42"/>
        <v>0</v>
      </c>
      <c r="E213" s="4" t="str">
        <f t="shared" ca="1" si="43"/>
        <v/>
      </c>
      <c r="F213" s="4" t="str">
        <f t="shared" ca="1" si="44"/>
        <v>No</v>
      </c>
      <c r="G213" s="4">
        <f t="shared" ca="1" si="45"/>
        <v>0</v>
      </c>
      <c r="H213" s="4" t="str">
        <f t="shared" si="46"/>
        <v/>
      </c>
      <c r="I213" s="4" t="str">
        <f t="shared" si="47"/>
        <v/>
      </c>
      <c r="J213" s="4" t="str">
        <f t="shared" si="48"/>
        <v/>
      </c>
      <c r="K213" s="4" t="str">
        <f t="shared" si="49"/>
        <v/>
      </c>
      <c r="L213" s="40" t="e">
        <f t="shared" si="50"/>
        <v>#DIV/0!</v>
      </c>
      <c r="M213" s="43"/>
      <c r="N213" s="42"/>
      <c r="O213" s="17"/>
    </row>
    <row r="214" spans="1:15">
      <c r="A214" s="2">
        <v>42218</v>
      </c>
      <c r="B214" s="3" t="str">
        <f t="shared" si="41"/>
        <v>Sun</v>
      </c>
      <c r="C214" s="4">
        <v>0</v>
      </c>
      <c r="D214" s="4">
        <f t="shared" si="42"/>
        <v>0</v>
      </c>
      <c r="E214" s="4" t="str">
        <f t="shared" ca="1" si="43"/>
        <v/>
      </c>
      <c r="F214" s="4" t="str">
        <f t="shared" ca="1" si="44"/>
        <v>No</v>
      </c>
      <c r="G214" s="4">
        <f t="shared" ca="1" si="45"/>
        <v>0</v>
      </c>
      <c r="H214" s="4" t="str">
        <f t="shared" si="46"/>
        <v/>
      </c>
      <c r="I214" s="4" t="str">
        <f t="shared" si="47"/>
        <v/>
      </c>
      <c r="J214" s="4" t="str">
        <f t="shared" si="48"/>
        <v/>
      </c>
      <c r="K214" s="4" t="str">
        <f t="shared" si="49"/>
        <v/>
      </c>
      <c r="L214" s="40" t="e">
        <f t="shared" si="50"/>
        <v>#DIV/0!</v>
      </c>
      <c r="M214" s="43"/>
      <c r="N214" s="42"/>
      <c r="O214" s="17"/>
    </row>
    <row r="215" spans="1:15">
      <c r="A215" s="2">
        <v>42219</v>
      </c>
      <c r="B215" s="3" t="str">
        <f t="shared" si="41"/>
        <v>Mon</v>
      </c>
      <c r="C215" s="4">
        <v>255</v>
      </c>
      <c r="D215" s="4">
        <f t="shared" si="42"/>
        <v>117.5</v>
      </c>
      <c r="E215" s="4" t="str">
        <f t="shared" ca="1" si="43"/>
        <v>No</v>
      </c>
      <c r="F215" s="4" t="str">
        <f t="shared" ca="1" si="44"/>
        <v>No</v>
      </c>
      <c r="G215" s="4">
        <f t="shared" ca="1" si="45"/>
        <v>255</v>
      </c>
      <c r="H215" s="4" t="str">
        <f t="shared" si="46"/>
        <v/>
      </c>
      <c r="I215" s="4" t="str">
        <f t="shared" si="47"/>
        <v/>
      </c>
      <c r="J215" s="4" t="str">
        <f t="shared" si="48"/>
        <v/>
      </c>
      <c r="K215" s="4" t="str">
        <f t="shared" si="49"/>
        <v/>
      </c>
      <c r="L215" s="40">
        <f t="shared" si="50"/>
        <v>1.1702127659574466</v>
      </c>
      <c r="M215" s="43"/>
      <c r="N215" s="42"/>
      <c r="O215" s="17"/>
    </row>
    <row r="216" spans="1:15">
      <c r="A216" s="2">
        <v>42220</v>
      </c>
      <c r="B216" s="3" t="str">
        <f t="shared" si="41"/>
        <v>Tue</v>
      </c>
      <c r="C216" s="4">
        <v>189</v>
      </c>
      <c r="D216" s="4">
        <f t="shared" si="42"/>
        <v>96</v>
      </c>
      <c r="E216" s="4" t="str">
        <f t="shared" ca="1" si="43"/>
        <v>No</v>
      </c>
      <c r="F216" s="4" t="str">
        <f t="shared" ca="1" si="44"/>
        <v>No</v>
      </c>
      <c r="G216" s="4">
        <f t="shared" ca="1" si="45"/>
        <v>189</v>
      </c>
      <c r="H216" s="4" t="str">
        <f t="shared" si="46"/>
        <v/>
      </c>
      <c r="I216" s="4" t="str">
        <f t="shared" si="47"/>
        <v/>
      </c>
      <c r="J216" s="4" t="str">
        <f t="shared" si="48"/>
        <v/>
      </c>
      <c r="K216" s="4" t="str">
        <f t="shared" si="49"/>
        <v/>
      </c>
      <c r="L216" s="40">
        <f t="shared" si="50"/>
        <v>0.96875</v>
      </c>
      <c r="M216" s="43"/>
      <c r="N216" s="42"/>
      <c r="O216" s="17"/>
    </row>
    <row r="217" spans="1:15">
      <c r="A217" s="2">
        <v>42221</v>
      </c>
      <c r="B217" s="3" t="str">
        <f t="shared" si="41"/>
        <v>Wed</v>
      </c>
      <c r="C217" s="4">
        <v>195</v>
      </c>
      <c r="D217" s="4">
        <f t="shared" si="42"/>
        <v>95.5</v>
      </c>
      <c r="E217" s="4" t="str">
        <f t="shared" ca="1" si="43"/>
        <v>No</v>
      </c>
      <c r="F217" s="4" t="str">
        <f t="shared" ca="1" si="44"/>
        <v>No</v>
      </c>
      <c r="G217" s="4">
        <f t="shared" ca="1" si="45"/>
        <v>195</v>
      </c>
      <c r="H217" s="4" t="str">
        <f t="shared" si="46"/>
        <v/>
      </c>
      <c r="I217" s="4" t="str">
        <f t="shared" si="47"/>
        <v/>
      </c>
      <c r="J217" s="4" t="str">
        <f t="shared" si="48"/>
        <v/>
      </c>
      <c r="K217" s="4" t="str">
        <f t="shared" si="49"/>
        <v/>
      </c>
      <c r="L217" s="40">
        <f t="shared" si="50"/>
        <v>1.0418848167539267</v>
      </c>
      <c r="M217" s="43"/>
      <c r="N217" s="42"/>
      <c r="O217" s="17"/>
    </row>
    <row r="218" spans="1:15">
      <c r="A218" s="2">
        <v>42222</v>
      </c>
      <c r="B218" s="3" t="str">
        <f t="shared" si="41"/>
        <v>Thu</v>
      </c>
      <c r="C218" s="4">
        <v>163</v>
      </c>
      <c r="D218" s="4">
        <f t="shared" si="42"/>
        <v>85.5</v>
      </c>
      <c r="E218" s="4" t="str">
        <f t="shared" ca="1" si="43"/>
        <v>No</v>
      </c>
      <c r="F218" s="4" t="str">
        <f t="shared" ca="1" si="44"/>
        <v>No</v>
      </c>
      <c r="G218" s="4">
        <f t="shared" ca="1" si="45"/>
        <v>163</v>
      </c>
      <c r="H218" s="4" t="str">
        <f t="shared" si="46"/>
        <v/>
      </c>
      <c r="I218" s="4" t="str">
        <f t="shared" si="47"/>
        <v/>
      </c>
      <c r="J218" s="4" t="str">
        <f t="shared" si="48"/>
        <v/>
      </c>
      <c r="K218" s="4" t="str">
        <f t="shared" si="49"/>
        <v/>
      </c>
      <c r="L218" s="40">
        <f t="shared" si="50"/>
        <v>0.9064327485380117</v>
      </c>
      <c r="M218" s="43"/>
      <c r="N218" s="42"/>
      <c r="O218" s="17"/>
    </row>
    <row r="219" spans="1:15">
      <c r="A219" s="2">
        <v>42223</v>
      </c>
      <c r="B219" s="3" t="str">
        <f t="shared" si="41"/>
        <v>Fri</v>
      </c>
      <c r="C219" s="4">
        <v>214</v>
      </c>
      <c r="D219" s="4">
        <f t="shared" si="42"/>
        <v>94.5</v>
      </c>
      <c r="E219" s="4" t="str">
        <f t="shared" ca="1" si="43"/>
        <v>No</v>
      </c>
      <c r="F219" s="4" t="str">
        <f t="shared" ca="1" si="44"/>
        <v>No</v>
      </c>
      <c r="G219" s="4">
        <f t="shared" ca="1" si="45"/>
        <v>214</v>
      </c>
      <c r="H219" s="4" t="str">
        <f t="shared" si="46"/>
        <v/>
      </c>
      <c r="I219" s="4" t="str">
        <f t="shared" si="47"/>
        <v/>
      </c>
      <c r="J219" s="4" t="str">
        <f t="shared" si="48"/>
        <v/>
      </c>
      <c r="K219" s="4" t="str">
        <f t="shared" si="49"/>
        <v/>
      </c>
      <c r="L219" s="40">
        <f t="shared" si="50"/>
        <v>1.2645502645502646</v>
      </c>
      <c r="M219" s="43"/>
      <c r="N219" s="42"/>
      <c r="O219" s="17"/>
    </row>
    <row r="220" spans="1:15">
      <c r="A220" s="2">
        <v>42224</v>
      </c>
      <c r="B220" s="3" t="str">
        <f t="shared" si="41"/>
        <v>Sat</v>
      </c>
      <c r="C220" s="4">
        <v>0</v>
      </c>
      <c r="D220" s="4">
        <f t="shared" si="42"/>
        <v>0</v>
      </c>
      <c r="E220" s="4" t="str">
        <f t="shared" ca="1" si="43"/>
        <v/>
      </c>
      <c r="F220" s="4" t="str">
        <f t="shared" ca="1" si="44"/>
        <v>No</v>
      </c>
      <c r="G220" s="4">
        <f t="shared" ca="1" si="45"/>
        <v>0</v>
      </c>
      <c r="H220" s="4" t="str">
        <f t="shared" si="46"/>
        <v/>
      </c>
      <c r="I220" s="4" t="str">
        <f t="shared" si="47"/>
        <v/>
      </c>
      <c r="J220" s="4" t="str">
        <f t="shared" si="48"/>
        <v/>
      </c>
      <c r="K220" s="4" t="str">
        <f t="shared" si="49"/>
        <v/>
      </c>
      <c r="L220" s="40" t="e">
        <f t="shared" si="50"/>
        <v>#DIV/0!</v>
      </c>
      <c r="M220" s="43"/>
      <c r="N220" s="42"/>
      <c r="O220" s="17"/>
    </row>
    <row r="221" spans="1:15">
      <c r="A221" s="2">
        <v>42225</v>
      </c>
      <c r="B221" s="3" t="str">
        <f t="shared" si="41"/>
        <v>Sun</v>
      </c>
      <c r="C221" s="4">
        <v>0</v>
      </c>
      <c r="D221" s="4">
        <f t="shared" si="42"/>
        <v>0</v>
      </c>
      <c r="E221" s="4" t="str">
        <f t="shared" ca="1" si="43"/>
        <v/>
      </c>
      <c r="F221" s="4" t="str">
        <f t="shared" ca="1" si="44"/>
        <v>No</v>
      </c>
      <c r="G221" s="4">
        <f t="shared" ca="1" si="45"/>
        <v>0</v>
      </c>
      <c r="H221" s="4" t="str">
        <f t="shared" si="46"/>
        <v/>
      </c>
      <c r="I221" s="4" t="str">
        <f t="shared" si="47"/>
        <v/>
      </c>
      <c r="J221" s="4" t="str">
        <f t="shared" si="48"/>
        <v/>
      </c>
      <c r="K221" s="4" t="str">
        <f t="shared" si="49"/>
        <v/>
      </c>
      <c r="L221" s="40" t="e">
        <f t="shared" si="50"/>
        <v>#DIV/0!</v>
      </c>
      <c r="M221" s="43"/>
      <c r="N221" s="42"/>
      <c r="O221" s="17"/>
    </row>
    <row r="222" spans="1:15">
      <c r="A222" s="2">
        <v>42226</v>
      </c>
      <c r="B222" s="3" t="str">
        <f t="shared" si="41"/>
        <v>Mon</v>
      </c>
      <c r="C222" s="4">
        <v>261</v>
      </c>
      <c r="D222" s="4">
        <f t="shared" si="42"/>
        <v>124.5</v>
      </c>
      <c r="E222" s="4" t="str">
        <f t="shared" ca="1" si="43"/>
        <v>No</v>
      </c>
      <c r="F222" s="4" t="str">
        <f t="shared" ca="1" si="44"/>
        <v>No</v>
      </c>
      <c r="G222" s="4">
        <f t="shared" ca="1" si="45"/>
        <v>261</v>
      </c>
      <c r="H222" s="4" t="str">
        <f t="shared" si="46"/>
        <v/>
      </c>
      <c r="I222" s="4" t="str">
        <f t="shared" si="47"/>
        <v/>
      </c>
      <c r="J222" s="4" t="str">
        <f t="shared" si="48"/>
        <v/>
      </c>
      <c r="K222" s="4" t="str">
        <f t="shared" si="49"/>
        <v/>
      </c>
      <c r="L222" s="40">
        <f t="shared" si="50"/>
        <v>1.0963855421686746</v>
      </c>
      <c r="M222" s="43"/>
      <c r="N222" s="42"/>
      <c r="O222" s="17"/>
    </row>
    <row r="223" spans="1:15">
      <c r="A223" s="2">
        <v>42227</v>
      </c>
      <c r="B223" s="3" t="str">
        <f t="shared" si="41"/>
        <v>Tue</v>
      </c>
      <c r="C223" s="4">
        <v>218</v>
      </c>
      <c r="D223" s="4">
        <f t="shared" si="42"/>
        <v>142</v>
      </c>
      <c r="E223" s="4" t="str">
        <f t="shared" ca="1" si="43"/>
        <v>No</v>
      </c>
      <c r="F223" s="4" t="str">
        <f t="shared" ca="1" si="44"/>
        <v>No</v>
      </c>
      <c r="G223" s="4">
        <f t="shared" ca="1" si="45"/>
        <v>218</v>
      </c>
      <c r="H223" s="4" t="str">
        <f t="shared" si="46"/>
        <v/>
      </c>
      <c r="I223" s="4" t="str">
        <f t="shared" si="47"/>
        <v/>
      </c>
      <c r="J223" s="4" t="str">
        <f t="shared" si="48"/>
        <v/>
      </c>
      <c r="K223" s="4" t="str">
        <f t="shared" si="49"/>
        <v/>
      </c>
      <c r="L223" s="40">
        <f t="shared" si="50"/>
        <v>0.53521126760563376</v>
      </c>
      <c r="M223" s="43"/>
      <c r="N223" s="42"/>
      <c r="O223" s="17"/>
    </row>
    <row r="224" spans="1:15">
      <c r="A224" s="2">
        <v>42228</v>
      </c>
      <c r="B224" s="3" t="str">
        <f t="shared" si="41"/>
        <v>Wed</v>
      </c>
      <c r="C224" s="4">
        <v>149</v>
      </c>
      <c r="D224" s="4">
        <f t="shared" si="42"/>
        <v>134.5</v>
      </c>
      <c r="E224" s="4" t="str">
        <f t="shared" ca="1" si="43"/>
        <v>No</v>
      </c>
      <c r="F224" s="4" t="str">
        <f t="shared" ca="1" si="44"/>
        <v>No</v>
      </c>
      <c r="G224" s="4">
        <f t="shared" ca="1" si="45"/>
        <v>149</v>
      </c>
      <c r="H224" s="4" t="str">
        <f t="shared" si="46"/>
        <v/>
      </c>
      <c r="I224" s="4" t="str">
        <f t="shared" si="47"/>
        <v/>
      </c>
      <c r="J224" s="4" t="str">
        <f t="shared" si="48"/>
        <v/>
      </c>
      <c r="K224" s="4" t="str">
        <f t="shared" si="49"/>
        <v/>
      </c>
      <c r="L224" s="40">
        <f t="shared" si="50"/>
        <v>0.10780669144981414</v>
      </c>
      <c r="M224" s="43"/>
      <c r="N224" s="42"/>
      <c r="O224" s="17"/>
    </row>
    <row r="225" spans="1:15">
      <c r="A225" s="2">
        <v>42229</v>
      </c>
      <c r="B225" s="3" t="str">
        <f t="shared" si="41"/>
        <v>Thu</v>
      </c>
      <c r="C225" s="4">
        <v>130</v>
      </c>
      <c r="D225" s="4">
        <f t="shared" si="42"/>
        <v>124.5</v>
      </c>
      <c r="E225" s="4" t="str">
        <f t="shared" ca="1" si="43"/>
        <v>No</v>
      </c>
      <c r="F225" s="4" t="str">
        <f t="shared" ca="1" si="44"/>
        <v>No</v>
      </c>
      <c r="G225" s="4">
        <f t="shared" ca="1" si="45"/>
        <v>130</v>
      </c>
      <c r="H225" s="4" t="str">
        <f t="shared" si="46"/>
        <v/>
      </c>
      <c r="I225" s="4" t="str">
        <f t="shared" si="47"/>
        <v/>
      </c>
      <c r="J225" s="4" t="str">
        <f t="shared" si="48"/>
        <v/>
      </c>
      <c r="K225" s="4" t="str">
        <f t="shared" si="49"/>
        <v/>
      </c>
      <c r="L225" s="40">
        <f t="shared" si="50"/>
        <v>4.4176706827309342E-2</v>
      </c>
      <c r="M225" s="43"/>
      <c r="N225" s="42"/>
      <c r="O225" s="17"/>
    </row>
    <row r="226" spans="1:15">
      <c r="A226" s="2">
        <v>42230</v>
      </c>
      <c r="B226" s="3" t="str">
        <f t="shared" si="41"/>
        <v>Fri</v>
      </c>
      <c r="C226" s="4">
        <v>85</v>
      </c>
      <c r="D226" s="4">
        <f t="shared" si="42"/>
        <v>165.5</v>
      </c>
      <c r="E226" s="4" t="str">
        <f t="shared" ca="1" si="43"/>
        <v>No</v>
      </c>
      <c r="F226" s="4" t="str">
        <f t="shared" ca="1" si="44"/>
        <v>No</v>
      </c>
      <c r="G226" s="4">
        <f t="shared" ca="1" si="45"/>
        <v>85</v>
      </c>
      <c r="H226" s="4" t="str">
        <f t="shared" si="46"/>
        <v/>
      </c>
      <c r="I226" s="4" t="str">
        <f t="shared" si="47"/>
        <v/>
      </c>
      <c r="J226" s="4" t="str">
        <f t="shared" si="48"/>
        <v/>
      </c>
      <c r="K226" s="4" t="str">
        <f t="shared" si="49"/>
        <v/>
      </c>
      <c r="L226" s="40">
        <f t="shared" si="50"/>
        <v>-0.48640483383685795</v>
      </c>
      <c r="M226" s="43"/>
      <c r="N226" s="42"/>
      <c r="O226" s="17"/>
    </row>
    <row r="227" spans="1:15">
      <c r="A227" s="2">
        <v>42231</v>
      </c>
      <c r="B227" s="3" t="str">
        <f t="shared" si="41"/>
        <v>Sat</v>
      </c>
      <c r="C227" s="4">
        <v>0</v>
      </c>
      <c r="D227" s="4">
        <f t="shared" si="42"/>
        <v>0</v>
      </c>
      <c r="E227" s="4" t="str">
        <f t="shared" ca="1" si="43"/>
        <v/>
      </c>
      <c r="F227" s="4" t="str">
        <f t="shared" ca="1" si="44"/>
        <v>No</v>
      </c>
      <c r="G227" s="4">
        <f t="shared" ca="1" si="45"/>
        <v>0</v>
      </c>
      <c r="H227" s="4" t="str">
        <f t="shared" si="46"/>
        <v/>
      </c>
      <c r="I227" s="4" t="str">
        <f t="shared" si="47"/>
        <v/>
      </c>
      <c r="J227" s="4" t="str">
        <f t="shared" si="48"/>
        <v/>
      </c>
      <c r="K227" s="4" t="str">
        <f t="shared" si="49"/>
        <v/>
      </c>
      <c r="L227" s="40" t="e">
        <f t="shared" si="50"/>
        <v>#DIV/0!</v>
      </c>
      <c r="M227" s="43"/>
      <c r="N227" s="42"/>
      <c r="O227" s="17"/>
    </row>
    <row r="228" spans="1:15">
      <c r="A228" s="2">
        <v>42232</v>
      </c>
      <c r="B228" s="3" t="str">
        <f t="shared" si="41"/>
        <v>Sun</v>
      </c>
      <c r="C228" s="4">
        <v>0</v>
      </c>
      <c r="D228" s="4">
        <f t="shared" si="42"/>
        <v>0</v>
      </c>
      <c r="E228" s="4" t="str">
        <f t="shared" ca="1" si="43"/>
        <v/>
      </c>
      <c r="F228" s="4" t="str">
        <f t="shared" ca="1" si="44"/>
        <v>No</v>
      </c>
      <c r="G228" s="4">
        <f t="shared" ca="1" si="45"/>
        <v>0</v>
      </c>
      <c r="H228" s="4" t="str">
        <f t="shared" si="46"/>
        <v/>
      </c>
      <c r="I228" s="4" t="str">
        <f t="shared" si="47"/>
        <v/>
      </c>
      <c r="J228" s="4" t="str">
        <f t="shared" si="48"/>
        <v/>
      </c>
      <c r="K228" s="4" t="str">
        <f t="shared" si="49"/>
        <v/>
      </c>
      <c r="L228" s="40" t="e">
        <f t="shared" si="50"/>
        <v>#DIV/0!</v>
      </c>
      <c r="M228" s="43"/>
      <c r="N228" s="42"/>
      <c r="O228" s="17"/>
    </row>
    <row r="229" spans="1:15">
      <c r="A229" s="2">
        <v>42233</v>
      </c>
      <c r="B229" s="3" t="str">
        <f t="shared" si="41"/>
        <v>Mon</v>
      </c>
      <c r="C229" s="4">
        <v>187</v>
      </c>
      <c r="D229" s="4">
        <f t="shared" si="42"/>
        <v>195.5</v>
      </c>
      <c r="E229" s="4" t="str">
        <f t="shared" ca="1" si="43"/>
        <v>No</v>
      </c>
      <c r="F229" s="4" t="str">
        <f t="shared" ca="1" si="44"/>
        <v>No</v>
      </c>
      <c r="G229" s="4">
        <f t="shared" ca="1" si="45"/>
        <v>187</v>
      </c>
      <c r="H229" s="4" t="str">
        <f t="shared" si="46"/>
        <v/>
      </c>
      <c r="I229" s="4" t="str">
        <f t="shared" si="47"/>
        <v/>
      </c>
      <c r="J229" s="4" t="str">
        <f t="shared" si="48"/>
        <v/>
      </c>
      <c r="K229" s="4" t="str">
        <f t="shared" si="49"/>
        <v/>
      </c>
      <c r="L229" s="40">
        <f t="shared" si="50"/>
        <v>-4.3478260869565188E-2</v>
      </c>
      <c r="M229" s="43"/>
      <c r="N229" s="42"/>
      <c r="O229" s="17"/>
    </row>
    <row r="230" spans="1:15">
      <c r="A230" s="2">
        <v>42234</v>
      </c>
      <c r="B230" s="3" t="str">
        <f t="shared" si="41"/>
        <v>Tue</v>
      </c>
      <c r="C230" s="4">
        <v>139</v>
      </c>
      <c r="D230" s="4">
        <f t="shared" si="42"/>
        <v>195</v>
      </c>
      <c r="E230" s="4" t="str">
        <f t="shared" ca="1" si="43"/>
        <v>No</v>
      </c>
      <c r="F230" s="4" t="str">
        <f t="shared" ca="1" si="44"/>
        <v>No</v>
      </c>
      <c r="G230" s="4">
        <f t="shared" ca="1" si="45"/>
        <v>139</v>
      </c>
      <c r="H230" s="4" t="str">
        <f t="shared" si="46"/>
        <v/>
      </c>
      <c r="I230" s="4" t="str">
        <f t="shared" si="47"/>
        <v/>
      </c>
      <c r="J230" s="4" t="str">
        <f t="shared" si="48"/>
        <v/>
      </c>
      <c r="K230" s="4" t="str">
        <f t="shared" si="49"/>
        <v/>
      </c>
      <c r="L230" s="40">
        <f t="shared" si="50"/>
        <v>-0.28717948717948716</v>
      </c>
      <c r="M230" s="43"/>
      <c r="N230" s="42"/>
      <c r="O230" s="17"/>
    </row>
    <row r="231" spans="1:15">
      <c r="A231" s="2">
        <v>42235</v>
      </c>
      <c r="B231" s="3" t="str">
        <f t="shared" si="41"/>
        <v>Wed</v>
      </c>
      <c r="C231" s="4">
        <v>153</v>
      </c>
      <c r="D231" s="4">
        <f t="shared" si="42"/>
        <v>164.5</v>
      </c>
      <c r="E231" s="4" t="str">
        <f t="shared" ca="1" si="43"/>
        <v>No</v>
      </c>
      <c r="F231" s="4" t="str">
        <f t="shared" ca="1" si="44"/>
        <v>No</v>
      </c>
      <c r="G231" s="4">
        <f t="shared" ca="1" si="45"/>
        <v>153</v>
      </c>
      <c r="H231" s="4" t="str">
        <f t="shared" si="46"/>
        <v/>
      </c>
      <c r="I231" s="4" t="str">
        <f t="shared" si="47"/>
        <v/>
      </c>
      <c r="J231" s="4" t="str">
        <f t="shared" si="48"/>
        <v/>
      </c>
      <c r="K231" s="4" t="str">
        <f t="shared" si="49"/>
        <v/>
      </c>
      <c r="L231" s="40">
        <f t="shared" si="50"/>
        <v>-6.9908814589665691E-2</v>
      </c>
      <c r="M231" s="43"/>
      <c r="N231" s="42"/>
      <c r="O231" s="17"/>
    </row>
    <row r="232" spans="1:15">
      <c r="A232" s="2">
        <v>42236</v>
      </c>
      <c r="B232" s="3" t="str">
        <f t="shared" si="41"/>
        <v>Thu</v>
      </c>
      <c r="C232" s="4">
        <v>184</v>
      </c>
      <c r="D232" s="4">
        <f t="shared" si="42"/>
        <v>146.5</v>
      </c>
      <c r="E232" s="4" t="str">
        <f t="shared" ca="1" si="43"/>
        <v>No</v>
      </c>
      <c r="F232" s="4" t="str">
        <f t="shared" ca="1" si="44"/>
        <v>No</v>
      </c>
      <c r="G232" s="4">
        <f t="shared" ca="1" si="45"/>
        <v>184</v>
      </c>
      <c r="H232" s="4" t="str">
        <f t="shared" si="46"/>
        <v/>
      </c>
      <c r="I232" s="4" t="str">
        <f t="shared" si="47"/>
        <v/>
      </c>
      <c r="J232" s="4" t="str">
        <f t="shared" si="48"/>
        <v/>
      </c>
      <c r="K232" s="4" t="str">
        <f t="shared" si="49"/>
        <v/>
      </c>
      <c r="L232" s="40">
        <f t="shared" si="50"/>
        <v>0.25597269624573382</v>
      </c>
      <c r="M232" s="43"/>
      <c r="N232" s="42"/>
      <c r="O232" s="17"/>
    </row>
    <row r="233" spans="1:15">
      <c r="A233" s="2">
        <v>42237</v>
      </c>
      <c r="B233" s="3" t="str">
        <f t="shared" si="41"/>
        <v>Fri</v>
      </c>
      <c r="C233" s="4">
        <v>220</v>
      </c>
      <c r="D233" s="4">
        <f t="shared" si="42"/>
        <v>165.5</v>
      </c>
      <c r="E233" s="4" t="str">
        <f t="shared" ca="1" si="43"/>
        <v>No</v>
      </c>
      <c r="F233" s="4" t="str">
        <f t="shared" ca="1" si="44"/>
        <v>No</v>
      </c>
      <c r="G233" s="4">
        <f t="shared" ca="1" si="45"/>
        <v>220</v>
      </c>
      <c r="H233" s="4" t="str">
        <f t="shared" si="46"/>
        <v/>
      </c>
      <c r="I233" s="4" t="str">
        <f t="shared" si="47"/>
        <v/>
      </c>
      <c r="J233" s="4" t="str">
        <f t="shared" si="48"/>
        <v/>
      </c>
      <c r="K233" s="4" t="str">
        <f t="shared" si="49"/>
        <v/>
      </c>
      <c r="L233" s="40">
        <f t="shared" si="50"/>
        <v>0.32930513595166166</v>
      </c>
      <c r="M233" s="43"/>
      <c r="N233" s="42"/>
      <c r="O233" s="17"/>
    </row>
    <row r="234" spans="1:15">
      <c r="A234" s="2">
        <v>42238</v>
      </c>
      <c r="B234" s="3" t="str">
        <f t="shared" si="41"/>
        <v>Sat</v>
      </c>
      <c r="C234" s="4">
        <v>0</v>
      </c>
      <c r="D234" s="4">
        <f t="shared" si="42"/>
        <v>0</v>
      </c>
      <c r="E234" s="4" t="str">
        <f t="shared" ca="1" si="43"/>
        <v/>
      </c>
      <c r="F234" s="4" t="str">
        <f t="shared" ca="1" si="44"/>
        <v>No</v>
      </c>
      <c r="G234" s="4">
        <f t="shared" ca="1" si="45"/>
        <v>0</v>
      </c>
      <c r="H234" s="4" t="str">
        <f t="shared" si="46"/>
        <v/>
      </c>
      <c r="I234" s="4" t="str">
        <f t="shared" si="47"/>
        <v/>
      </c>
      <c r="J234" s="4" t="str">
        <f t="shared" si="48"/>
        <v/>
      </c>
      <c r="K234" s="4" t="str">
        <f t="shared" si="49"/>
        <v/>
      </c>
      <c r="L234" s="40" t="e">
        <f t="shared" si="50"/>
        <v>#DIV/0!</v>
      </c>
      <c r="M234" s="43"/>
      <c r="N234" s="42"/>
      <c r="O234" s="17"/>
    </row>
    <row r="235" spans="1:15">
      <c r="A235" s="2">
        <v>42239</v>
      </c>
      <c r="B235" s="3" t="str">
        <f t="shared" si="41"/>
        <v>Sun</v>
      </c>
      <c r="C235" s="4">
        <v>0</v>
      </c>
      <c r="D235" s="4">
        <f t="shared" si="42"/>
        <v>0</v>
      </c>
      <c r="E235" s="4" t="str">
        <f t="shared" ca="1" si="43"/>
        <v/>
      </c>
      <c r="F235" s="4" t="str">
        <f t="shared" ca="1" si="44"/>
        <v>No</v>
      </c>
      <c r="G235" s="4">
        <f t="shared" ca="1" si="45"/>
        <v>0</v>
      </c>
      <c r="H235" s="4" t="str">
        <f t="shared" si="46"/>
        <v/>
      </c>
      <c r="I235" s="4" t="str">
        <f t="shared" si="47"/>
        <v/>
      </c>
      <c r="J235" s="4" t="str">
        <f t="shared" si="48"/>
        <v/>
      </c>
      <c r="K235" s="4" t="str">
        <f t="shared" si="49"/>
        <v/>
      </c>
      <c r="L235" s="40" t="e">
        <f t="shared" si="50"/>
        <v>#DIV/0!</v>
      </c>
      <c r="M235" s="43"/>
      <c r="N235" s="42"/>
      <c r="O235" s="17"/>
    </row>
    <row r="236" spans="1:15">
      <c r="A236" s="2">
        <v>42240</v>
      </c>
      <c r="B236" s="3" t="str">
        <f t="shared" si="41"/>
        <v>Mon</v>
      </c>
      <c r="C236" s="4">
        <v>224</v>
      </c>
      <c r="D236" s="4">
        <f t="shared" si="42"/>
        <v>221</v>
      </c>
      <c r="E236" s="4" t="str">
        <f t="shared" ca="1" si="43"/>
        <v>No</v>
      </c>
      <c r="F236" s="4" t="str">
        <f t="shared" ca="1" si="44"/>
        <v>No</v>
      </c>
      <c r="G236" s="4">
        <f t="shared" ca="1" si="45"/>
        <v>224</v>
      </c>
      <c r="H236" s="4" t="str">
        <f t="shared" si="46"/>
        <v/>
      </c>
      <c r="I236" s="4" t="str">
        <f t="shared" si="47"/>
        <v/>
      </c>
      <c r="J236" s="4" t="str">
        <f t="shared" si="48"/>
        <v/>
      </c>
      <c r="K236" s="4" t="str">
        <f t="shared" si="49"/>
        <v/>
      </c>
      <c r="L236" s="40">
        <f t="shared" si="50"/>
        <v>1.3574660633484115E-2</v>
      </c>
      <c r="M236" s="43"/>
      <c r="N236" s="42"/>
      <c r="O236" s="17"/>
    </row>
    <row r="237" spans="1:15">
      <c r="A237" s="2">
        <v>42241</v>
      </c>
      <c r="B237" s="3" t="str">
        <f t="shared" si="41"/>
        <v>Tue</v>
      </c>
      <c r="C237" s="4">
        <v>241</v>
      </c>
      <c r="D237" s="4">
        <f t="shared" si="42"/>
        <v>195</v>
      </c>
      <c r="E237" s="4" t="str">
        <f t="shared" ca="1" si="43"/>
        <v>No</v>
      </c>
      <c r="F237" s="4" t="str">
        <f t="shared" ca="1" si="44"/>
        <v>No</v>
      </c>
      <c r="G237" s="4">
        <f t="shared" ca="1" si="45"/>
        <v>241</v>
      </c>
      <c r="H237" s="4" t="str">
        <f t="shared" si="46"/>
        <v/>
      </c>
      <c r="I237" s="4" t="str">
        <f t="shared" si="47"/>
        <v/>
      </c>
      <c r="J237" s="4" t="str">
        <f t="shared" si="48"/>
        <v/>
      </c>
      <c r="K237" s="4" t="str">
        <f t="shared" si="49"/>
        <v/>
      </c>
      <c r="L237" s="40">
        <f t="shared" si="50"/>
        <v>0.23589743589743595</v>
      </c>
      <c r="M237" s="43"/>
      <c r="N237" s="42"/>
      <c r="O237" s="17"/>
    </row>
    <row r="238" spans="1:15">
      <c r="A238" s="2">
        <v>42242</v>
      </c>
      <c r="B238" s="3" t="str">
        <f t="shared" si="41"/>
        <v>Wed</v>
      </c>
      <c r="C238" s="4">
        <v>235</v>
      </c>
      <c r="D238" s="4">
        <f t="shared" si="42"/>
        <v>166.5</v>
      </c>
      <c r="E238" s="4" t="str">
        <f t="shared" ca="1" si="43"/>
        <v>No</v>
      </c>
      <c r="F238" s="4" t="str">
        <f t="shared" ca="1" si="44"/>
        <v>No</v>
      </c>
      <c r="G238" s="4">
        <f t="shared" ca="1" si="45"/>
        <v>235</v>
      </c>
      <c r="H238" s="4" t="str">
        <f t="shared" si="46"/>
        <v/>
      </c>
      <c r="I238" s="4" t="str">
        <f t="shared" si="47"/>
        <v/>
      </c>
      <c r="J238" s="4" t="str">
        <f t="shared" si="48"/>
        <v/>
      </c>
      <c r="K238" s="4" t="str">
        <f t="shared" si="49"/>
        <v/>
      </c>
      <c r="L238" s="40">
        <f t="shared" si="50"/>
        <v>0.41141141141141135</v>
      </c>
      <c r="M238" s="43"/>
      <c r="N238" s="42"/>
      <c r="O238" s="17"/>
    </row>
    <row r="239" spans="1:15">
      <c r="A239" s="2">
        <v>42243</v>
      </c>
      <c r="B239" s="3" t="str">
        <f t="shared" si="41"/>
        <v>Thu</v>
      </c>
      <c r="C239" s="4">
        <v>213</v>
      </c>
      <c r="D239" s="4">
        <f t="shared" si="42"/>
        <v>165</v>
      </c>
      <c r="E239" s="4" t="str">
        <f t="shared" ca="1" si="43"/>
        <v>No</v>
      </c>
      <c r="F239" s="4" t="str">
        <f t="shared" ca="1" si="44"/>
        <v>No</v>
      </c>
      <c r="G239" s="4">
        <f t="shared" ca="1" si="45"/>
        <v>213</v>
      </c>
      <c r="H239" s="4" t="str">
        <f t="shared" si="46"/>
        <v/>
      </c>
      <c r="I239" s="4" t="str">
        <f t="shared" si="47"/>
        <v/>
      </c>
      <c r="J239" s="4" t="str">
        <f t="shared" si="48"/>
        <v/>
      </c>
      <c r="K239" s="4" t="str">
        <f t="shared" si="49"/>
        <v/>
      </c>
      <c r="L239" s="40">
        <f t="shared" si="50"/>
        <v>0.29090909090909101</v>
      </c>
      <c r="M239" s="43"/>
      <c r="N239" s="42"/>
      <c r="O239" s="17"/>
    </row>
    <row r="240" spans="1:15">
      <c r="A240" s="2">
        <v>42244</v>
      </c>
      <c r="B240" s="3" t="str">
        <f t="shared" si="41"/>
        <v>Fri</v>
      </c>
      <c r="C240" s="4">
        <v>268</v>
      </c>
      <c r="D240" s="4">
        <f t="shared" si="42"/>
        <v>214</v>
      </c>
      <c r="E240" s="4" t="str">
        <f t="shared" ca="1" si="43"/>
        <v>No</v>
      </c>
      <c r="F240" s="4" t="str">
        <f t="shared" ca="1" si="44"/>
        <v>No</v>
      </c>
      <c r="G240" s="4">
        <f t="shared" ca="1" si="45"/>
        <v>268</v>
      </c>
      <c r="H240" s="4" t="str">
        <f t="shared" si="46"/>
        <v/>
      </c>
      <c r="I240" s="4" t="str">
        <f t="shared" si="47"/>
        <v/>
      </c>
      <c r="J240" s="4" t="str">
        <f t="shared" si="48"/>
        <v/>
      </c>
      <c r="K240" s="4" t="str">
        <f t="shared" si="49"/>
        <v/>
      </c>
      <c r="L240" s="40">
        <f t="shared" si="50"/>
        <v>0.25233644859813076</v>
      </c>
      <c r="M240" s="43"/>
      <c r="N240" s="42"/>
      <c r="O240" s="17"/>
    </row>
    <row r="241" spans="1:15">
      <c r="A241" s="2">
        <v>42245</v>
      </c>
      <c r="B241" s="3" t="str">
        <f t="shared" si="41"/>
        <v>Sat</v>
      </c>
      <c r="C241" s="4">
        <v>0</v>
      </c>
      <c r="D241" s="4">
        <f t="shared" si="42"/>
        <v>0</v>
      </c>
      <c r="E241" s="4" t="str">
        <f t="shared" ca="1" si="43"/>
        <v/>
      </c>
      <c r="F241" s="4" t="str">
        <f t="shared" ca="1" si="44"/>
        <v>No</v>
      </c>
      <c r="G241" s="4">
        <f t="shared" ca="1" si="45"/>
        <v>0</v>
      </c>
      <c r="H241" s="4" t="str">
        <f t="shared" si="46"/>
        <v/>
      </c>
      <c r="I241" s="4" t="str">
        <f t="shared" si="47"/>
        <v/>
      </c>
      <c r="J241" s="4" t="str">
        <f t="shared" si="48"/>
        <v/>
      </c>
      <c r="K241" s="4" t="str">
        <f t="shared" si="49"/>
        <v/>
      </c>
      <c r="L241" s="40" t="e">
        <f t="shared" si="50"/>
        <v>#DIV/0!</v>
      </c>
      <c r="M241" s="43"/>
      <c r="N241" s="42"/>
      <c r="O241" s="17"/>
    </row>
    <row r="242" spans="1:15">
      <c r="A242" s="2">
        <v>42246</v>
      </c>
      <c r="B242" s="3" t="str">
        <f t="shared" si="41"/>
        <v>Sun</v>
      </c>
      <c r="C242" s="4">
        <v>0</v>
      </c>
      <c r="D242" s="4">
        <f t="shared" si="42"/>
        <v>0</v>
      </c>
      <c r="E242" s="4" t="str">
        <f t="shared" ca="1" si="43"/>
        <v/>
      </c>
      <c r="F242" s="4" t="str">
        <f t="shared" ca="1" si="44"/>
        <v>No</v>
      </c>
      <c r="G242" s="4">
        <f t="shared" ca="1" si="45"/>
        <v>0</v>
      </c>
      <c r="H242" s="4" t="str">
        <f t="shared" si="46"/>
        <v/>
      </c>
      <c r="I242" s="4" t="str">
        <f t="shared" si="47"/>
        <v/>
      </c>
      <c r="J242" s="4" t="str">
        <f t="shared" si="48"/>
        <v/>
      </c>
      <c r="K242" s="4" t="str">
        <f t="shared" si="49"/>
        <v/>
      </c>
      <c r="L242" s="40" t="e">
        <f t="shared" si="50"/>
        <v>#DIV/0!</v>
      </c>
      <c r="M242" s="43"/>
      <c r="N242" s="42"/>
      <c r="O242" s="17"/>
    </row>
    <row r="243" spans="1:15">
      <c r="A243" s="2">
        <v>42247</v>
      </c>
      <c r="B243" s="3" t="str">
        <f t="shared" si="41"/>
        <v>Mon</v>
      </c>
      <c r="C243" s="4">
        <v>309</v>
      </c>
      <c r="D243" s="4">
        <f t="shared" si="42"/>
        <v>239.5</v>
      </c>
      <c r="E243" s="4" t="str">
        <f t="shared" ca="1" si="43"/>
        <v>No</v>
      </c>
      <c r="F243" s="4" t="str">
        <f t="shared" ca="1" si="44"/>
        <v>No</v>
      </c>
      <c r="G243" s="4">
        <f t="shared" ca="1" si="45"/>
        <v>309</v>
      </c>
      <c r="H243" s="4" t="str">
        <f t="shared" si="46"/>
        <v/>
      </c>
      <c r="I243" s="4" t="str">
        <f t="shared" si="47"/>
        <v/>
      </c>
      <c r="J243" s="4" t="str">
        <f t="shared" si="48"/>
        <v/>
      </c>
      <c r="K243" s="4" t="str">
        <f t="shared" si="49"/>
        <v/>
      </c>
      <c r="L243" s="40">
        <f t="shared" si="50"/>
        <v>0.29018789144050094</v>
      </c>
      <c r="M243" s="43"/>
      <c r="N243" s="42"/>
      <c r="O243" s="17"/>
    </row>
    <row r="244" spans="1:15">
      <c r="A244" s="2">
        <v>42248</v>
      </c>
      <c r="B244" s="3" t="str">
        <f t="shared" si="41"/>
        <v>Tue</v>
      </c>
      <c r="C244" s="4">
        <v>166</v>
      </c>
      <c r="D244" s="4">
        <f t="shared" si="42"/>
        <v>203.5</v>
      </c>
      <c r="E244" s="4" t="str">
        <f t="shared" ca="1" si="43"/>
        <v>No</v>
      </c>
      <c r="F244" s="4" t="str">
        <f t="shared" ca="1" si="44"/>
        <v>No</v>
      </c>
      <c r="G244" s="4">
        <f t="shared" ca="1" si="45"/>
        <v>166</v>
      </c>
      <c r="H244" s="4" t="str">
        <f t="shared" si="46"/>
        <v/>
      </c>
      <c r="I244" s="4" t="str">
        <f t="shared" si="47"/>
        <v/>
      </c>
      <c r="J244" s="4" t="str">
        <f t="shared" si="48"/>
        <v/>
      </c>
      <c r="K244" s="4" t="str">
        <f t="shared" si="49"/>
        <v/>
      </c>
      <c r="L244" s="40">
        <f t="shared" si="50"/>
        <v>-0.1842751842751843</v>
      </c>
      <c r="M244" s="43"/>
      <c r="N244" s="42"/>
      <c r="O244" s="17"/>
    </row>
    <row r="245" spans="1:15">
      <c r="A245" s="2">
        <v>42249</v>
      </c>
      <c r="B245" s="3" t="str">
        <f t="shared" si="41"/>
        <v>Wed</v>
      </c>
      <c r="C245" s="4">
        <v>217</v>
      </c>
      <c r="D245" s="4">
        <f t="shared" si="42"/>
        <v>174</v>
      </c>
      <c r="E245" s="4" t="str">
        <f t="shared" ca="1" si="43"/>
        <v>No</v>
      </c>
      <c r="F245" s="4" t="str">
        <f t="shared" ca="1" si="44"/>
        <v>No</v>
      </c>
      <c r="G245" s="4">
        <f t="shared" ca="1" si="45"/>
        <v>217</v>
      </c>
      <c r="H245" s="4" t="str">
        <f t="shared" si="46"/>
        <v/>
      </c>
      <c r="I245" s="4" t="str">
        <f t="shared" si="47"/>
        <v/>
      </c>
      <c r="J245" s="4" t="str">
        <f t="shared" si="48"/>
        <v/>
      </c>
      <c r="K245" s="4" t="str">
        <f t="shared" si="49"/>
        <v/>
      </c>
      <c r="L245" s="40">
        <f t="shared" si="50"/>
        <v>0.24712643678160928</v>
      </c>
      <c r="M245" s="43"/>
      <c r="N245" s="42"/>
      <c r="O245" s="17"/>
    </row>
    <row r="246" spans="1:15">
      <c r="A246" s="2">
        <v>42250</v>
      </c>
      <c r="B246" s="3" t="str">
        <f t="shared" si="41"/>
        <v>Thu</v>
      </c>
      <c r="C246" s="4">
        <v>261</v>
      </c>
      <c r="D246" s="4">
        <f t="shared" si="42"/>
        <v>173.5</v>
      </c>
      <c r="E246" s="4" t="str">
        <f t="shared" ca="1" si="43"/>
        <v>No</v>
      </c>
      <c r="F246" s="4" t="str">
        <f t="shared" ca="1" si="44"/>
        <v>No</v>
      </c>
      <c r="G246" s="4">
        <f t="shared" ca="1" si="45"/>
        <v>261</v>
      </c>
      <c r="H246" s="4" t="str">
        <f t="shared" si="46"/>
        <v/>
      </c>
      <c r="I246" s="4" t="str">
        <f t="shared" si="47"/>
        <v/>
      </c>
      <c r="J246" s="4" t="str">
        <f t="shared" si="48"/>
        <v/>
      </c>
      <c r="K246" s="4" t="str">
        <f t="shared" si="49"/>
        <v/>
      </c>
      <c r="L246" s="40">
        <f t="shared" si="50"/>
        <v>0.50432276657060515</v>
      </c>
      <c r="M246" s="43"/>
      <c r="N246" s="42"/>
      <c r="O246" s="17"/>
    </row>
    <row r="247" spans="1:15">
      <c r="A247" s="2">
        <v>42251</v>
      </c>
      <c r="B247" s="3" t="str">
        <f t="shared" si="41"/>
        <v>Fri</v>
      </c>
      <c r="C247" s="4">
        <v>223</v>
      </c>
      <c r="D247" s="4">
        <f t="shared" si="42"/>
        <v>217</v>
      </c>
      <c r="E247" s="4" t="str">
        <f t="shared" ca="1" si="43"/>
        <v>No</v>
      </c>
      <c r="F247" s="4" t="str">
        <f t="shared" ca="1" si="44"/>
        <v>No</v>
      </c>
      <c r="G247" s="4">
        <f t="shared" ca="1" si="45"/>
        <v>223</v>
      </c>
      <c r="H247" s="4" t="str">
        <f t="shared" si="46"/>
        <v/>
      </c>
      <c r="I247" s="4" t="str">
        <f t="shared" si="47"/>
        <v/>
      </c>
      <c r="J247" s="4" t="str">
        <f t="shared" si="48"/>
        <v/>
      </c>
      <c r="K247" s="4" t="str">
        <f t="shared" si="49"/>
        <v/>
      </c>
      <c r="L247" s="40">
        <f t="shared" si="50"/>
        <v>2.7649769585253559E-2</v>
      </c>
      <c r="M247" s="43"/>
      <c r="N247" s="42"/>
      <c r="O247" s="17"/>
    </row>
    <row r="248" spans="1:15">
      <c r="A248" s="2">
        <v>42252</v>
      </c>
      <c r="B248" s="3" t="str">
        <f t="shared" si="41"/>
        <v>Sat</v>
      </c>
      <c r="C248" s="4">
        <v>0</v>
      </c>
      <c r="D248" s="4">
        <f t="shared" si="42"/>
        <v>0</v>
      </c>
      <c r="E248" s="4" t="str">
        <f t="shared" ca="1" si="43"/>
        <v/>
      </c>
      <c r="F248" s="4" t="str">
        <f t="shared" ca="1" si="44"/>
        <v>No</v>
      </c>
      <c r="G248" s="4">
        <f t="shared" ca="1" si="45"/>
        <v>0</v>
      </c>
      <c r="H248" s="4" t="str">
        <f t="shared" si="46"/>
        <v/>
      </c>
      <c r="I248" s="4" t="str">
        <f t="shared" si="47"/>
        <v/>
      </c>
      <c r="J248" s="4" t="str">
        <f t="shared" si="48"/>
        <v/>
      </c>
      <c r="K248" s="4" t="str">
        <f t="shared" si="49"/>
        <v/>
      </c>
      <c r="L248" s="40" t="e">
        <f t="shared" si="50"/>
        <v>#DIV/0!</v>
      </c>
      <c r="M248" s="43"/>
      <c r="N248" s="42"/>
      <c r="O248" s="17"/>
    </row>
    <row r="249" spans="1:15">
      <c r="A249" s="2">
        <v>42253</v>
      </c>
      <c r="B249" s="3" t="str">
        <f t="shared" si="41"/>
        <v>Sun</v>
      </c>
      <c r="C249" s="4">
        <v>0</v>
      </c>
      <c r="D249" s="4">
        <f t="shared" si="42"/>
        <v>0</v>
      </c>
      <c r="E249" s="4" t="str">
        <f t="shared" ca="1" si="43"/>
        <v/>
      </c>
      <c r="F249" s="4" t="str">
        <f t="shared" ca="1" si="44"/>
        <v>No</v>
      </c>
      <c r="G249" s="4">
        <f t="shared" ca="1" si="45"/>
        <v>0</v>
      </c>
      <c r="H249" s="4" t="str">
        <f t="shared" si="46"/>
        <v/>
      </c>
      <c r="I249" s="4" t="str">
        <f t="shared" si="47"/>
        <v>Previous Day of the-Labor Day</v>
      </c>
      <c r="J249" s="4" t="str">
        <f t="shared" si="48"/>
        <v/>
      </c>
      <c r="K249" s="4" t="str">
        <f t="shared" si="49"/>
        <v>Previous Day of the-Labor Day</v>
      </c>
      <c r="L249" s="40" t="e">
        <f t="shared" si="50"/>
        <v>#DIV/0!</v>
      </c>
      <c r="M249" s="43"/>
      <c r="N249" s="42"/>
      <c r="O249" s="17"/>
    </row>
    <row r="250" spans="1:15">
      <c r="A250" s="2">
        <v>42254</v>
      </c>
      <c r="B250" s="3" t="str">
        <f t="shared" si="41"/>
        <v>Mon</v>
      </c>
      <c r="C250" s="4">
        <v>0</v>
      </c>
      <c r="D250" s="4">
        <f t="shared" si="42"/>
        <v>242.5</v>
      </c>
      <c r="E250" s="4" t="str">
        <f t="shared" ca="1" si="43"/>
        <v>No</v>
      </c>
      <c r="F250" s="4" t="str">
        <f t="shared" ca="1" si="44"/>
        <v>No</v>
      </c>
      <c r="G250" s="4">
        <f t="shared" ca="1" si="45"/>
        <v>0</v>
      </c>
      <c r="H250" s="4" t="str">
        <f t="shared" si="46"/>
        <v>Labor Day</v>
      </c>
      <c r="I250" s="4" t="str">
        <f t="shared" si="47"/>
        <v/>
      </c>
      <c r="J250" s="4" t="str">
        <f t="shared" si="48"/>
        <v/>
      </c>
      <c r="K250" s="4" t="str">
        <f t="shared" si="49"/>
        <v>Labor Day</v>
      </c>
      <c r="L250" s="40">
        <f t="shared" si="50"/>
        <v>-1</v>
      </c>
      <c r="M250" s="43"/>
      <c r="N250" s="42"/>
      <c r="O250" s="17"/>
    </row>
    <row r="251" spans="1:15">
      <c r="A251" s="2">
        <v>42255</v>
      </c>
      <c r="B251" s="3" t="str">
        <f t="shared" si="41"/>
        <v>Tue</v>
      </c>
      <c r="C251" s="4">
        <v>298</v>
      </c>
      <c r="D251" s="4">
        <f t="shared" si="42"/>
        <v>192</v>
      </c>
      <c r="E251" s="4" t="str">
        <f t="shared" ca="1" si="43"/>
        <v>No</v>
      </c>
      <c r="F251" s="4" t="str">
        <f t="shared" ca="1" si="44"/>
        <v>No</v>
      </c>
      <c r="G251" s="4">
        <f t="shared" ca="1" si="45"/>
        <v>298</v>
      </c>
      <c r="H251" s="4" t="str">
        <f t="shared" si="46"/>
        <v/>
      </c>
      <c r="I251" s="4" t="str">
        <f t="shared" si="47"/>
        <v/>
      </c>
      <c r="J251" s="4" t="str">
        <f t="shared" si="48"/>
        <v>Next Day of the-Labor Day</v>
      </c>
      <c r="K251" s="4" t="str">
        <f t="shared" si="49"/>
        <v>Next Day of the-Labor Day</v>
      </c>
      <c r="L251" s="40">
        <f t="shared" si="50"/>
        <v>0.55208333333333326</v>
      </c>
      <c r="M251" s="43"/>
      <c r="N251" s="42"/>
      <c r="O251" s="17"/>
    </row>
    <row r="252" spans="1:15">
      <c r="A252" s="2">
        <v>42256</v>
      </c>
      <c r="B252" s="3" t="str">
        <f t="shared" si="41"/>
        <v>Wed</v>
      </c>
      <c r="C252" s="4">
        <v>224</v>
      </c>
      <c r="D252" s="4">
        <f t="shared" si="42"/>
        <v>185</v>
      </c>
      <c r="E252" s="4" t="str">
        <f t="shared" ca="1" si="43"/>
        <v>No</v>
      </c>
      <c r="F252" s="4" t="str">
        <f t="shared" ca="1" si="44"/>
        <v>No</v>
      </c>
      <c r="G252" s="4">
        <f t="shared" ca="1" si="45"/>
        <v>224</v>
      </c>
      <c r="H252" s="4" t="str">
        <f t="shared" si="46"/>
        <v/>
      </c>
      <c r="I252" s="4" t="str">
        <f t="shared" si="47"/>
        <v/>
      </c>
      <c r="J252" s="4" t="str">
        <f t="shared" si="48"/>
        <v/>
      </c>
      <c r="K252" s="4" t="str">
        <f t="shared" si="49"/>
        <v/>
      </c>
      <c r="L252" s="40">
        <f t="shared" si="50"/>
        <v>0.21081081081081088</v>
      </c>
      <c r="M252" s="43"/>
      <c r="N252" s="42"/>
      <c r="O252" s="17"/>
    </row>
    <row r="253" spans="1:15">
      <c r="A253" s="2">
        <v>42257</v>
      </c>
      <c r="B253" s="3" t="str">
        <f t="shared" si="41"/>
        <v>Thu</v>
      </c>
      <c r="C253" s="4">
        <v>182</v>
      </c>
      <c r="D253" s="4">
        <f t="shared" si="42"/>
        <v>198.5</v>
      </c>
      <c r="E253" s="4" t="str">
        <f t="shared" ca="1" si="43"/>
        <v>No</v>
      </c>
      <c r="F253" s="4" t="str">
        <f t="shared" ca="1" si="44"/>
        <v>No</v>
      </c>
      <c r="G253" s="4">
        <f t="shared" ca="1" si="45"/>
        <v>182</v>
      </c>
      <c r="H253" s="4" t="str">
        <f t="shared" si="46"/>
        <v/>
      </c>
      <c r="I253" s="4" t="str">
        <f t="shared" si="47"/>
        <v/>
      </c>
      <c r="J253" s="4" t="str">
        <f t="shared" si="48"/>
        <v/>
      </c>
      <c r="K253" s="4" t="str">
        <f t="shared" si="49"/>
        <v/>
      </c>
      <c r="L253" s="40">
        <f t="shared" si="50"/>
        <v>-8.3123425692695263E-2</v>
      </c>
      <c r="M253" s="43"/>
      <c r="N253" s="42"/>
      <c r="O253" s="17"/>
    </row>
    <row r="254" spans="1:15">
      <c r="A254" s="2">
        <v>42258</v>
      </c>
      <c r="B254" s="3" t="str">
        <f t="shared" si="41"/>
        <v>Fri</v>
      </c>
      <c r="C254" s="4">
        <v>141</v>
      </c>
      <c r="D254" s="4">
        <f t="shared" si="42"/>
        <v>221.5</v>
      </c>
      <c r="E254" s="4" t="str">
        <f t="shared" ca="1" si="43"/>
        <v>No</v>
      </c>
      <c r="F254" s="4" t="str">
        <f t="shared" ca="1" si="44"/>
        <v>No</v>
      </c>
      <c r="G254" s="4">
        <f t="shared" ca="1" si="45"/>
        <v>141</v>
      </c>
      <c r="H254" s="4" t="str">
        <f t="shared" si="46"/>
        <v/>
      </c>
      <c r="I254" s="4" t="str">
        <f t="shared" si="47"/>
        <v/>
      </c>
      <c r="J254" s="4" t="str">
        <f t="shared" si="48"/>
        <v/>
      </c>
      <c r="K254" s="4" t="str">
        <f t="shared" si="49"/>
        <v/>
      </c>
      <c r="L254" s="40">
        <f t="shared" si="50"/>
        <v>-0.36343115124153502</v>
      </c>
      <c r="M254" s="43"/>
      <c r="N254" s="42"/>
      <c r="O254" s="17"/>
    </row>
    <row r="255" spans="1:15">
      <c r="A255" s="2">
        <v>42259</v>
      </c>
      <c r="B255" s="3" t="str">
        <f t="shared" si="41"/>
        <v>Sat</v>
      </c>
      <c r="C255" s="4">
        <v>0</v>
      </c>
      <c r="D255" s="4">
        <f t="shared" si="42"/>
        <v>0</v>
      </c>
      <c r="E255" s="4" t="str">
        <f t="shared" ca="1" si="43"/>
        <v/>
      </c>
      <c r="F255" s="4" t="str">
        <f t="shared" ca="1" si="44"/>
        <v>No</v>
      </c>
      <c r="G255" s="4">
        <f t="shared" ca="1" si="45"/>
        <v>0</v>
      </c>
      <c r="H255" s="4" t="str">
        <f t="shared" si="46"/>
        <v/>
      </c>
      <c r="I255" s="4" t="str">
        <f t="shared" si="47"/>
        <v/>
      </c>
      <c r="J255" s="4" t="str">
        <f t="shared" si="48"/>
        <v/>
      </c>
      <c r="K255" s="4" t="str">
        <f t="shared" si="49"/>
        <v/>
      </c>
      <c r="L255" s="40" t="e">
        <f t="shared" si="50"/>
        <v>#DIV/0!</v>
      </c>
      <c r="M255" s="43"/>
      <c r="N255" s="42"/>
      <c r="O255" s="17"/>
    </row>
    <row r="256" spans="1:15">
      <c r="A256" s="2">
        <v>42260</v>
      </c>
      <c r="B256" s="3" t="str">
        <f t="shared" si="41"/>
        <v>Sun</v>
      </c>
      <c r="C256" s="4">
        <v>0</v>
      </c>
      <c r="D256" s="4">
        <f t="shared" si="42"/>
        <v>0</v>
      </c>
      <c r="E256" s="4" t="str">
        <f t="shared" ca="1" si="43"/>
        <v/>
      </c>
      <c r="F256" s="4" t="str">
        <f t="shared" ca="1" si="44"/>
        <v>No</v>
      </c>
      <c r="G256" s="4">
        <f t="shared" ca="1" si="45"/>
        <v>0</v>
      </c>
      <c r="H256" s="4" t="str">
        <f t="shared" si="46"/>
        <v/>
      </c>
      <c r="I256" s="4" t="str">
        <f t="shared" si="47"/>
        <v/>
      </c>
      <c r="J256" s="4" t="str">
        <f t="shared" si="48"/>
        <v/>
      </c>
      <c r="K256" s="4" t="str">
        <f t="shared" si="49"/>
        <v/>
      </c>
      <c r="L256" s="40" t="e">
        <f t="shared" si="50"/>
        <v>#DIV/0!</v>
      </c>
      <c r="M256" s="43"/>
      <c r="N256" s="42"/>
      <c r="O256" s="17"/>
    </row>
    <row r="257" spans="1:15">
      <c r="A257" s="2">
        <v>42261</v>
      </c>
      <c r="B257" s="3" t="str">
        <f t="shared" si="41"/>
        <v>Mon</v>
      </c>
      <c r="C257" s="4">
        <v>195</v>
      </c>
      <c r="D257" s="4">
        <f t="shared" si="42"/>
        <v>205.5</v>
      </c>
      <c r="E257" s="4" t="str">
        <f t="shared" ca="1" si="43"/>
        <v>No</v>
      </c>
      <c r="F257" s="4" t="str">
        <f t="shared" ca="1" si="44"/>
        <v>No</v>
      </c>
      <c r="G257" s="4">
        <f t="shared" ca="1" si="45"/>
        <v>195</v>
      </c>
      <c r="H257" s="4" t="str">
        <f t="shared" si="46"/>
        <v/>
      </c>
      <c r="I257" s="4" t="str">
        <f t="shared" si="47"/>
        <v/>
      </c>
      <c r="J257" s="4" t="str">
        <f t="shared" si="48"/>
        <v/>
      </c>
      <c r="K257" s="4" t="str">
        <f t="shared" si="49"/>
        <v/>
      </c>
      <c r="L257" s="40">
        <f t="shared" si="50"/>
        <v>-5.1094890510948954E-2</v>
      </c>
      <c r="M257" s="43"/>
      <c r="N257" s="42"/>
      <c r="O257" s="17"/>
    </row>
    <row r="258" spans="1:15">
      <c r="A258" s="2">
        <v>42262</v>
      </c>
      <c r="B258" s="3" t="str">
        <f t="shared" si="41"/>
        <v>Tue</v>
      </c>
      <c r="C258" s="4">
        <v>176</v>
      </c>
      <c r="D258" s="4">
        <f t="shared" si="42"/>
        <v>203.5</v>
      </c>
      <c r="E258" s="4" t="str">
        <f t="shared" ca="1" si="43"/>
        <v>No</v>
      </c>
      <c r="F258" s="4" t="str">
        <f t="shared" ca="1" si="44"/>
        <v>No</v>
      </c>
      <c r="G258" s="4">
        <f t="shared" ca="1" si="45"/>
        <v>176</v>
      </c>
      <c r="H258" s="4" t="str">
        <f t="shared" si="46"/>
        <v/>
      </c>
      <c r="I258" s="4" t="str">
        <f t="shared" si="47"/>
        <v/>
      </c>
      <c r="J258" s="4" t="str">
        <f t="shared" si="48"/>
        <v/>
      </c>
      <c r="K258" s="4" t="str">
        <f t="shared" si="49"/>
        <v/>
      </c>
      <c r="L258" s="40">
        <f t="shared" si="50"/>
        <v>-0.13513513513513509</v>
      </c>
      <c r="M258" s="43"/>
      <c r="N258" s="42"/>
      <c r="O258" s="17"/>
    </row>
    <row r="259" spans="1:15">
      <c r="A259" s="2">
        <v>42263</v>
      </c>
      <c r="B259" s="3" t="str">
        <f t="shared" ref="B259:B322" si="51">TEXT(A259,"DDD")</f>
        <v>Wed</v>
      </c>
      <c r="C259" s="4">
        <v>163</v>
      </c>
      <c r="D259" s="4">
        <f t="shared" si="42"/>
        <v>220.5</v>
      </c>
      <c r="E259" s="4" t="str">
        <f t="shared" ca="1" si="43"/>
        <v>No</v>
      </c>
      <c r="F259" s="4" t="str">
        <f t="shared" ca="1" si="44"/>
        <v>No</v>
      </c>
      <c r="G259" s="4">
        <f t="shared" ca="1" si="45"/>
        <v>163</v>
      </c>
      <c r="H259" s="4" t="str">
        <f t="shared" si="46"/>
        <v/>
      </c>
      <c r="I259" s="4" t="str">
        <f t="shared" si="47"/>
        <v/>
      </c>
      <c r="J259" s="4" t="str">
        <f t="shared" si="48"/>
        <v/>
      </c>
      <c r="K259" s="4" t="str">
        <f t="shared" si="49"/>
        <v/>
      </c>
      <c r="L259" s="40">
        <f t="shared" si="50"/>
        <v>-0.26077097505668934</v>
      </c>
      <c r="M259" s="43"/>
      <c r="N259" s="42"/>
      <c r="O259" s="17"/>
    </row>
    <row r="260" spans="1:15">
      <c r="A260" s="2">
        <v>42264</v>
      </c>
      <c r="B260" s="3" t="str">
        <f t="shared" si="51"/>
        <v>Thu</v>
      </c>
      <c r="C260" s="4">
        <v>174</v>
      </c>
      <c r="D260" s="4">
        <f t="shared" si="42"/>
        <v>198.5</v>
      </c>
      <c r="E260" s="4" t="str">
        <f t="shared" ca="1" si="43"/>
        <v>No</v>
      </c>
      <c r="F260" s="4" t="str">
        <f t="shared" ca="1" si="44"/>
        <v>No</v>
      </c>
      <c r="G260" s="4">
        <f t="shared" ca="1" si="45"/>
        <v>174</v>
      </c>
      <c r="H260" s="4" t="str">
        <f t="shared" si="46"/>
        <v/>
      </c>
      <c r="I260" s="4" t="str">
        <f t="shared" si="47"/>
        <v/>
      </c>
      <c r="J260" s="4" t="str">
        <f t="shared" si="48"/>
        <v/>
      </c>
      <c r="K260" s="4" t="str">
        <f t="shared" si="49"/>
        <v/>
      </c>
      <c r="L260" s="40">
        <f t="shared" si="50"/>
        <v>-0.12342569269521408</v>
      </c>
      <c r="M260" s="43"/>
      <c r="N260" s="42"/>
      <c r="O260" s="17"/>
    </row>
    <row r="261" spans="1:15">
      <c r="A261" s="2">
        <v>42265</v>
      </c>
      <c r="B261" s="3" t="str">
        <f t="shared" si="51"/>
        <v>Fri</v>
      </c>
      <c r="C261" s="4">
        <v>153</v>
      </c>
      <c r="D261" s="4">
        <f t="shared" si="42"/>
        <v>221.5</v>
      </c>
      <c r="E261" s="4" t="str">
        <f t="shared" ca="1" si="43"/>
        <v>No</v>
      </c>
      <c r="F261" s="4" t="str">
        <f t="shared" ca="1" si="44"/>
        <v>No</v>
      </c>
      <c r="G261" s="4">
        <f t="shared" ca="1" si="45"/>
        <v>153</v>
      </c>
      <c r="H261" s="4" t="str">
        <f t="shared" si="46"/>
        <v/>
      </c>
      <c r="I261" s="4" t="str">
        <f t="shared" si="47"/>
        <v/>
      </c>
      <c r="J261" s="4" t="str">
        <f t="shared" si="48"/>
        <v/>
      </c>
      <c r="K261" s="4" t="str">
        <f t="shared" si="49"/>
        <v/>
      </c>
      <c r="L261" s="40">
        <f t="shared" si="50"/>
        <v>-0.30925507900677196</v>
      </c>
      <c r="M261" s="43"/>
      <c r="N261" s="42"/>
      <c r="O261" s="17"/>
    </row>
    <row r="262" spans="1:15">
      <c r="A262" s="2">
        <v>42266</v>
      </c>
      <c r="B262" s="3" t="str">
        <f t="shared" si="51"/>
        <v>Sat</v>
      </c>
      <c r="C262" s="4">
        <v>0</v>
      </c>
      <c r="D262" s="4">
        <f t="shared" si="42"/>
        <v>0</v>
      </c>
      <c r="E262" s="4" t="str">
        <f t="shared" ca="1" si="43"/>
        <v/>
      </c>
      <c r="F262" s="4" t="str">
        <f t="shared" ca="1" si="44"/>
        <v>No</v>
      </c>
      <c r="G262" s="4">
        <f t="shared" ca="1" si="45"/>
        <v>0</v>
      </c>
      <c r="H262" s="4" t="str">
        <f t="shared" si="46"/>
        <v/>
      </c>
      <c r="I262" s="4" t="str">
        <f t="shared" si="47"/>
        <v/>
      </c>
      <c r="J262" s="4" t="str">
        <f t="shared" si="48"/>
        <v/>
      </c>
      <c r="K262" s="4" t="str">
        <f t="shared" si="49"/>
        <v/>
      </c>
      <c r="L262" s="40" t="e">
        <f t="shared" si="50"/>
        <v>#DIV/0!</v>
      </c>
      <c r="M262" s="43"/>
      <c r="N262" s="42"/>
      <c r="O262" s="17"/>
    </row>
    <row r="263" spans="1:15">
      <c r="A263" s="2">
        <v>42267</v>
      </c>
      <c r="B263" s="3" t="str">
        <f t="shared" si="51"/>
        <v>Sun</v>
      </c>
      <c r="C263" s="4">
        <v>0</v>
      </c>
      <c r="D263" s="4">
        <f t="shared" si="42"/>
        <v>0</v>
      </c>
      <c r="E263" s="4" t="str">
        <f t="shared" ca="1" si="43"/>
        <v/>
      </c>
      <c r="F263" s="4" t="str">
        <f t="shared" ca="1" si="44"/>
        <v>No</v>
      </c>
      <c r="G263" s="4">
        <f t="shared" ca="1" si="45"/>
        <v>0</v>
      </c>
      <c r="H263" s="4" t="str">
        <f t="shared" si="46"/>
        <v/>
      </c>
      <c r="I263" s="4" t="str">
        <f t="shared" si="47"/>
        <v/>
      </c>
      <c r="J263" s="4" t="str">
        <f t="shared" si="48"/>
        <v/>
      </c>
      <c r="K263" s="4" t="str">
        <f t="shared" si="49"/>
        <v/>
      </c>
      <c r="L263" s="40" t="e">
        <f t="shared" si="50"/>
        <v>#DIV/0!</v>
      </c>
      <c r="M263" s="43"/>
      <c r="N263" s="42"/>
      <c r="O263" s="17"/>
    </row>
    <row r="264" spans="1:15">
      <c r="A264" s="2">
        <v>42268</v>
      </c>
      <c r="B264" s="3" t="str">
        <f t="shared" si="51"/>
        <v>Mon</v>
      </c>
      <c r="C264" s="4">
        <v>167</v>
      </c>
      <c r="D264" s="4">
        <f t="shared" si="42"/>
        <v>209.5</v>
      </c>
      <c r="E264" s="4" t="str">
        <f t="shared" ca="1" si="43"/>
        <v>No</v>
      </c>
      <c r="F264" s="4" t="str">
        <f t="shared" ca="1" si="44"/>
        <v>No</v>
      </c>
      <c r="G264" s="4">
        <f t="shared" ca="1" si="45"/>
        <v>167</v>
      </c>
      <c r="H264" s="4" t="str">
        <f t="shared" si="46"/>
        <v/>
      </c>
      <c r="I264" s="4" t="str">
        <f t="shared" si="47"/>
        <v/>
      </c>
      <c r="J264" s="4" t="str">
        <f t="shared" si="48"/>
        <v/>
      </c>
      <c r="K264" s="4" t="str">
        <f t="shared" si="49"/>
        <v/>
      </c>
      <c r="L264" s="40">
        <f t="shared" si="50"/>
        <v>-0.20286396181384247</v>
      </c>
      <c r="M264" s="43"/>
      <c r="N264" s="42"/>
      <c r="O264" s="17"/>
    </row>
    <row r="265" spans="1:15">
      <c r="A265" s="2">
        <v>42269</v>
      </c>
      <c r="B265" s="3" t="str">
        <f t="shared" si="51"/>
        <v>Tue</v>
      </c>
      <c r="C265" s="4">
        <v>171</v>
      </c>
      <c r="D265" s="4">
        <f t="shared" si="42"/>
        <v>208.5</v>
      </c>
      <c r="E265" s="4" t="str">
        <f t="shared" ca="1" si="43"/>
        <v>No</v>
      </c>
      <c r="F265" s="4" t="str">
        <f t="shared" ca="1" si="44"/>
        <v>No</v>
      </c>
      <c r="G265" s="4">
        <f t="shared" ca="1" si="45"/>
        <v>171</v>
      </c>
      <c r="H265" s="4" t="str">
        <f t="shared" si="46"/>
        <v/>
      </c>
      <c r="I265" s="4" t="str">
        <f t="shared" si="47"/>
        <v/>
      </c>
      <c r="J265" s="4" t="str">
        <f t="shared" si="48"/>
        <v/>
      </c>
      <c r="K265" s="4" t="str">
        <f t="shared" si="49"/>
        <v/>
      </c>
      <c r="L265" s="40">
        <f t="shared" si="50"/>
        <v>-0.17985611510791366</v>
      </c>
      <c r="M265" s="43"/>
      <c r="N265" s="42"/>
      <c r="O265" s="17"/>
    </row>
    <row r="266" spans="1:15">
      <c r="A266" s="2">
        <v>42270</v>
      </c>
      <c r="B266" s="3" t="str">
        <f t="shared" si="51"/>
        <v>Wed</v>
      </c>
      <c r="C266" s="4">
        <v>145</v>
      </c>
      <c r="D266" s="4">
        <f t="shared" si="42"/>
        <v>220.5</v>
      </c>
      <c r="E266" s="4" t="str">
        <f t="shared" ca="1" si="43"/>
        <v>No</v>
      </c>
      <c r="F266" s="4" t="str">
        <f t="shared" ca="1" si="44"/>
        <v>No</v>
      </c>
      <c r="G266" s="4">
        <f t="shared" ca="1" si="45"/>
        <v>145</v>
      </c>
      <c r="H266" s="4" t="str">
        <f t="shared" si="46"/>
        <v/>
      </c>
      <c r="I266" s="4" t="str">
        <f t="shared" si="47"/>
        <v/>
      </c>
      <c r="J266" s="4" t="str">
        <f t="shared" si="48"/>
        <v/>
      </c>
      <c r="K266" s="4" t="str">
        <f t="shared" si="49"/>
        <v/>
      </c>
      <c r="L266" s="40">
        <f t="shared" si="50"/>
        <v>-0.34240362811791381</v>
      </c>
      <c r="M266" s="43"/>
      <c r="N266" s="42"/>
      <c r="O266" s="17"/>
    </row>
    <row r="267" spans="1:15">
      <c r="A267" s="2">
        <v>42271</v>
      </c>
      <c r="B267" s="3" t="str">
        <f t="shared" si="51"/>
        <v>Thu</v>
      </c>
      <c r="C267" s="4">
        <v>188</v>
      </c>
      <c r="D267" s="4">
        <f t="shared" si="42"/>
        <v>197.5</v>
      </c>
      <c r="E267" s="4" t="str">
        <f t="shared" ca="1" si="43"/>
        <v>No</v>
      </c>
      <c r="F267" s="4" t="str">
        <f t="shared" ca="1" si="44"/>
        <v>No</v>
      </c>
      <c r="G267" s="4">
        <f t="shared" ca="1" si="45"/>
        <v>188</v>
      </c>
      <c r="H267" s="4" t="str">
        <f t="shared" si="46"/>
        <v/>
      </c>
      <c r="I267" s="4" t="str">
        <f t="shared" si="47"/>
        <v/>
      </c>
      <c r="J267" s="4" t="str">
        <f t="shared" si="48"/>
        <v/>
      </c>
      <c r="K267" s="4" t="str">
        <f t="shared" si="49"/>
        <v/>
      </c>
      <c r="L267" s="40">
        <f t="shared" si="50"/>
        <v>-4.8101265822784844E-2</v>
      </c>
      <c r="M267" s="43"/>
      <c r="N267" s="42"/>
      <c r="O267" s="17"/>
    </row>
    <row r="268" spans="1:15">
      <c r="A268" s="2">
        <v>42272</v>
      </c>
      <c r="B268" s="3" t="str">
        <f t="shared" si="51"/>
        <v>Fri</v>
      </c>
      <c r="C268" s="4">
        <v>187</v>
      </c>
      <c r="D268" s="4">
        <f t="shared" si="42"/>
        <v>188</v>
      </c>
      <c r="E268" s="4" t="str">
        <f t="shared" ca="1" si="43"/>
        <v>No</v>
      </c>
      <c r="F268" s="4" t="str">
        <f t="shared" ca="1" si="44"/>
        <v>No</v>
      </c>
      <c r="G268" s="4">
        <f t="shared" ca="1" si="45"/>
        <v>187</v>
      </c>
      <c r="H268" s="4" t="str">
        <f t="shared" si="46"/>
        <v/>
      </c>
      <c r="I268" s="4" t="str">
        <f t="shared" si="47"/>
        <v/>
      </c>
      <c r="J268" s="4" t="str">
        <f t="shared" si="48"/>
        <v/>
      </c>
      <c r="K268" s="4" t="str">
        <f t="shared" si="49"/>
        <v/>
      </c>
      <c r="L268" s="40">
        <f t="shared" si="50"/>
        <v>-5.3191489361702482E-3</v>
      </c>
      <c r="M268" s="43"/>
      <c r="N268" s="42"/>
      <c r="O268" s="17"/>
    </row>
    <row r="269" spans="1:15">
      <c r="A269" s="2">
        <v>42273</v>
      </c>
      <c r="B269" s="3" t="str">
        <f t="shared" si="51"/>
        <v>Sat</v>
      </c>
      <c r="C269" s="4">
        <v>0</v>
      </c>
      <c r="D269" s="4">
        <f t="shared" ref="D269:D332" si="52">IFERROR(MEDIAN(C262,C255,C248,C241),"")</f>
        <v>0</v>
      </c>
      <c r="E269" s="4" t="str">
        <f t="shared" ref="E269:E332" ca="1" si="53">IFERROR(IF(OR(STANDARDIZE(C269,(HLOOKUP(B269,$T$17:$AB$19,2,0)),(HLOOKUP(B269,$T$17:$AB$19,3,0)))&lt;-$Q$9,STANDARDIZE(C269,(HLOOKUP(B269,$T$17:$AB$19,2,0)),(HLOOKUP(B269,$T$17:$AB$19,3,0)))&gt;$Q$9),"Outlier","No"),"")</f>
        <v/>
      </c>
      <c r="F269" s="4" t="str">
        <f t="shared" ref="F269:F332" ca="1" si="54">IF(OR((C269&lt;(HLOOKUP(B269,$T$3:$AB$11,8,0))),(C269&gt;HLOOKUP(B269,$T$3:$AB$11,9,0))),"Outlier","No")</f>
        <v>No</v>
      </c>
      <c r="G269" s="4">
        <f t="shared" ref="G269:G332" ca="1" si="55">IF(INDIRECT(ADDRESS(ROW(),MATCH($Q$3,$A$1:$G$1,0)))="Outlier",D269,C269)</f>
        <v>0</v>
      </c>
      <c r="H269" s="4" t="str">
        <f t="shared" ref="H269:H332" si="56">IFERROR(INDEX($AM$5:$AO$45,MATCH(A269,$AO$5:$AO$45,0),1),"")</f>
        <v/>
      </c>
      <c r="I269" s="4" t="str">
        <f t="shared" ref="I269:I332" si="57">IF(H270="","",CONCATENATE("Previous Day of the-",H270))</f>
        <v/>
      </c>
      <c r="J269" s="4" t="str">
        <f t="shared" ref="J269:J332" si="58">IF(H268="","",CONCATENATE("Next Day of the-",H268))</f>
        <v/>
      </c>
      <c r="K269" s="4" t="str">
        <f t="shared" ref="K269:K332" si="59">IF(AND(H269="",J269=""),I269,IF(AND(H269="",I269=""),J269,H269))</f>
        <v/>
      </c>
      <c r="L269" s="40" t="e">
        <f t="shared" ref="L269:L332" si="60">C269/D269-1</f>
        <v>#DIV/0!</v>
      </c>
      <c r="M269" s="43"/>
      <c r="N269" s="42"/>
      <c r="O269" s="17"/>
    </row>
    <row r="270" spans="1:15">
      <c r="A270" s="2">
        <v>42274</v>
      </c>
      <c r="B270" s="3" t="str">
        <f t="shared" si="51"/>
        <v>Sun</v>
      </c>
      <c r="C270" s="4">
        <v>0</v>
      </c>
      <c r="D270" s="4">
        <f t="shared" si="52"/>
        <v>0</v>
      </c>
      <c r="E270" s="4" t="str">
        <f t="shared" ca="1" si="53"/>
        <v/>
      </c>
      <c r="F270" s="4" t="str">
        <f t="shared" ca="1" si="54"/>
        <v>No</v>
      </c>
      <c r="G270" s="4">
        <f t="shared" ca="1" si="55"/>
        <v>0</v>
      </c>
      <c r="H270" s="4" t="str">
        <f t="shared" si="56"/>
        <v/>
      </c>
      <c r="I270" s="4" t="str">
        <f t="shared" si="57"/>
        <v/>
      </c>
      <c r="J270" s="4" t="str">
        <f t="shared" si="58"/>
        <v/>
      </c>
      <c r="K270" s="4" t="str">
        <f t="shared" si="59"/>
        <v/>
      </c>
      <c r="L270" s="40" t="e">
        <f t="shared" si="60"/>
        <v>#DIV/0!</v>
      </c>
      <c r="M270" s="43"/>
      <c r="N270" s="42"/>
      <c r="O270" s="17"/>
    </row>
    <row r="271" spans="1:15">
      <c r="A271" s="2">
        <v>42275</v>
      </c>
      <c r="B271" s="3" t="str">
        <f t="shared" si="51"/>
        <v>Mon</v>
      </c>
      <c r="C271" s="4">
        <v>270</v>
      </c>
      <c r="D271" s="4">
        <f t="shared" si="52"/>
        <v>181</v>
      </c>
      <c r="E271" s="4" t="str">
        <f t="shared" ca="1" si="53"/>
        <v>No</v>
      </c>
      <c r="F271" s="4" t="str">
        <f t="shared" ca="1" si="54"/>
        <v>No</v>
      </c>
      <c r="G271" s="4">
        <f t="shared" ca="1" si="55"/>
        <v>270</v>
      </c>
      <c r="H271" s="4" t="str">
        <f t="shared" si="56"/>
        <v/>
      </c>
      <c r="I271" s="4" t="str">
        <f t="shared" si="57"/>
        <v/>
      </c>
      <c r="J271" s="4" t="str">
        <f t="shared" si="58"/>
        <v/>
      </c>
      <c r="K271" s="4" t="str">
        <f t="shared" si="59"/>
        <v/>
      </c>
      <c r="L271" s="40">
        <f t="shared" si="60"/>
        <v>0.49171270718232041</v>
      </c>
      <c r="M271" s="43"/>
      <c r="N271" s="42"/>
      <c r="O271" s="17"/>
    </row>
    <row r="272" spans="1:15">
      <c r="A272" s="2">
        <v>42276</v>
      </c>
      <c r="B272" s="3" t="str">
        <f t="shared" si="51"/>
        <v>Tue</v>
      </c>
      <c r="C272" s="4">
        <v>232</v>
      </c>
      <c r="D272" s="4">
        <f t="shared" si="52"/>
        <v>173.5</v>
      </c>
      <c r="E272" s="4" t="str">
        <f t="shared" ca="1" si="53"/>
        <v>No</v>
      </c>
      <c r="F272" s="4" t="str">
        <f t="shared" ca="1" si="54"/>
        <v>No</v>
      </c>
      <c r="G272" s="4">
        <f t="shared" ca="1" si="55"/>
        <v>232</v>
      </c>
      <c r="H272" s="4" t="str">
        <f t="shared" si="56"/>
        <v/>
      </c>
      <c r="I272" s="4" t="str">
        <f t="shared" si="57"/>
        <v/>
      </c>
      <c r="J272" s="4" t="str">
        <f t="shared" si="58"/>
        <v/>
      </c>
      <c r="K272" s="4" t="str">
        <f t="shared" si="59"/>
        <v/>
      </c>
      <c r="L272" s="40">
        <f t="shared" si="60"/>
        <v>0.33717579250720453</v>
      </c>
      <c r="M272" s="43"/>
      <c r="N272" s="42"/>
      <c r="O272" s="17"/>
    </row>
    <row r="273" spans="1:15">
      <c r="A273" s="2">
        <v>42277</v>
      </c>
      <c r="B273" s="3" t="str">
        <f t="shared" si="51"/>
        <v>Wed</v>
      </c>
      <c r="C273" s="4">
        <v>253</v>
      </c>
      <c r="D273" s="4">
        <f t="shared" si="52"/>
        <v>190</v>
      </c>
      <c r="E273" s="4" t="str">
        <f t="shared" ca="1" si="53"/>
        <v>No</v>
      </c>
      <c r="F273" s="4" t="str">
        <f t="shared" ca="1" si="54"/>
        <v>No</v>
      </c>
      <c r="G273" s="4">
        <f t="shared" ca="1" si="55"/>
        <v>253</v>
      </c>
      <c r="H273" s="4" t="str">
        <f t="shared" si="56"/>
        <v/>
      </c>
      <c r="I273" s="4" t="str">
        <f t="shared" si="57"/>
        <v/>
      </c>
      <c r="J273" s="4" t="str">
        <f t="shared" si="58"/>
        <v/>
      </c>
      <c r="K273" s="4" t="str">
        <f t="shared" si="59"/>
        <v/>
      </c>
      <c r="L273" s="40">
        <f t="shared" si="60"/>
        <v>0.33157894736842097</v>
      </c>
      <c r="M273" s="43"/>
      <c r="N273" s="42"/>
      <c r="O273" s="17"/>
    </row>
    <row r="274" spans="1:15">
      <c r="A274" s="2">
        <v>42278</v>
      </c>
      <c r="B274" s="3" t="str">
        <f t="shared" si="51"/>
        <v>Thu</v>
      </c>
      <c r="C274" s="4">
        <v>213</v>
      </c>
      <c r="D274" s="4">
        <f t="shared" si="52"/>
        <v>185</v>
      </c>
      <c r="E274" s="4" t="str">
        <f t="shared" ca="1" si="53"/>
        <v>No</v>
      </c>
      <c r="F274" s="4" t="str">
        <f t="shared" ca="1" si="54"/>
        <v>No</v>
      </c>
      <c r="G274" s="4">
        <f t="shared" ca="1" si="55"/>
        <v>213</v>
      </c>
      <c r="H274" s="4" t="str">
        <f t="shared" si="56"/>
        <v/>
      </c>
      <c r="I274" s="4" t="str">
        <f t="shared" si="57"/>
        <v/>
      </c>
      <c r="J274" s="4" t="str">
        <f t="shared" si="58"/>
        <v/>
      </c>
      <c r="K274" s="4" t="str">
        <f t="shared" si="59"/>
        <v/>
      </c>
      <c r="L274" s="40">
        <f t="shared" si="60"/>
        <v>0.15135135135135136</v>
      </c>
      <c r="M274" s="43"/>
      <c r="N274" s="42"/>
      <c r="O274" s="17"/>
    </row>
    <row r="275" spans="1:15">
      <c r="A275" s="2">
        <v>42279</v>
      </c>
      <c r="B275" s="3" t="str">
        <f t="shared" si="51"/>
        <v>Fri</v>
      </c>
      <c r="C275" s="4">
        <v>201</v>
      </c>
      <c r="D275" s="4">
        <f t="shared" si="52"/>
        <v>170</v>
      </c>
      <c r="E275" s="4" t="str">
        <f t="shared" ca="1" si="53"/>
        <v>No</v>
      </c>
      <c r="F275" s="4" t="str">
        <f t="shared" ca="1" si="54"/>
        <v>No</v>
      </c>
      <c r="G275" s="4">
        <f t="shared" ca="1" si="55"/>
        <v>201</v>
      </c>
      <c r="H275" s="4" t="str">
        <f t="shared" si="56"/>
        <v/>
      </c>
      <c r="I275" s="4" t="str">
        <f t="shared" si="57"/>
        <v/>
      </c>
      <c r="J275" s="4" t="str">
        <f t="shared" si="58"/>
        <v/>
      </c>
      <c r="K275" s="4" t="str">
        <f t="shared" si="59"/>
        <v/>
      </c>
      <c r="L275" s="40">
        <f t="shared" si="60"/>
        <v>0.18235294117647061</v>
      </c>
      <c r="M275" s="43"/>
      <c r="N275" s="42"/>
      <c r="O275" s="17"/>
    </row>
    <row r="276" spans="1:15">
      <c r="A276" s="2">
        <v>42280</v>
      </c>
      <c r="B276" s="3" t="str">
        <f t="shared" si="51"/>
        <v>Sat</v>
      </c>
      <c r="C276" s="4">
        <v>0</v>
      </c>
      <c r="D276" s="4">
        <f t="shared" si="52"/>
        <v>0</v>
      </c>
      <c r="E276" s="4" t="str">
        <f t="shared" ca="1" si="53"/>
        <v/>
      </c>
      <c r="F276" s="4" t="str">
        <f t="shared" ca="1" si="54"/>
        <v>No</v>
      </c>
      <c r="G276" s="4">
        <f t="shared" ca="1" si="55"/>
        <v>0</v>
      </c>
      <c r="H276" s="4" t="str">
        <f t="shared" si="56"/>
        <v/>
      </c>
      <c r="I276" s="4" t="str">
        <f t="shared" si="57"/>
        <v/>
      </c>
      <c r="J276" s="4" t="str">
        <f t="shared" si="58"/>
        <v/>
      </c>
      <c r="K276" s="4" t="str">
        <f t="shared" si="59"/>
        <v/>
      </c>
      <c r="L276" s="40" t="e">
        <f t="shared" si="60"/>
        <v>#DIV/0!</v>
      </c>
      <c r="M276" s="43"/>
      <c r="N276" s="42"/>
      <c r="O276" s="17"/>
    </row>
    <row r="277" spans="1:15">
      <c r="A277" s="2">
        <v>42281</v>
      </c>
      <c r="B277" s="3" t="str">
        <f t="shared" si="51"/>
        <v>Sun</v>
      </c>
      <c r="C277" s="4">
        <v>0</v>
      </c>
      <c r="D277" s="4">
        <f t="shared" si="52"/>
        <v>0</v>
      </c>
      <c r="E277" s="4" t="str">
        <f t="shared" ca="1" si="53"/>
        <v/>
      </c>
      <c r="F277" s="4" t="str">
        <f t="shared" ca="1" si="54"/>
        <v>No</v>
      </c>
      <c r="G277" s="4">
        <f t="shared" ca="1" si="55"/>
        <v>0</v>
      </c>
      <c r="H277" s="4" t="str">
        <f t="shared" si="56"/>
        <v/>
      </c>
      <c r="I277" s="4" t="str">
        <f t="shared" si="57"/>
        <v/>
      </c>
      <c r="J277" s="4" t="str">
        <f t="shared" si="58"/>
        <v/>
      </c>
      <c r="K277" s="4" t="str">
        <f t="shared" si="59"/>
        <v/>
      </c>
      <c r="L277" s="40" t="e">
        <f t="shared" si="60"/>
        <v>#DIV/0!</v>
      </c>
      <c r="M277" s="43"/>
      <c r="N277" s="42"/>
      <c r="O277" s="17"/>
    </row>
    <row r="278" spans="1:15">
      <c r="A278" s="2">
        <v>42282</v>
      </c>
      <c r="B278" s="3" t="str">
        <f t="shared" si="51"/>
        <v>Mon</v>
      </c>
      <c r="C278" s="4">
        <v>396</v>
      </c>
      <c r="D278" s="4">
        <f t="shared" si="52"/>
        <v>181</v>
      </c>
      <c r="E278" s="4" t="str">
        <f t="shared" ca="1" si="53"/>
        <v>No</v>
      </c>
      <c r="F278" s="4" t="str">
        <f t="shared" ca="1" si="54"/>
        <v>No</v>
      </c>
      <c r="G278" s="4">
        <f t="shared" ca="1" si="55"/>
        <v>396</v>
      </c>
      <c r="H278" s="4" t="str">
        <f t="shared" si="56"/>
        <v/>
      </c>
      <c r="I278" s="4" t="str">
        <f t="shared" si="57"/>
        <v/>
      </c>
      <c r="J278" s="4" t="str">
        <f t="shared" si="58"/>
        <v/>
      </c>
      <c r="K278" s="4" t="str">
        <f t="shared" si="59"/>
        <v/>
      </c>
      <c r="L278" s="40">
        <f t="shared" si="60"/>
        <v>1.1878453038674035</v>
      </c>
      <c r="M278" s="43">
        <v>42006</v>
      </c>
      <c r="N278" s="42"/>
      <c r="O278" s="17"/>
    </row>
    <row r="279" spans="1:15">
      <c r="A279" s="2">
        <v>42283</v>
      </c>
      <c r="B279" s="3" t="str">
        <f t="shared" si="51"/>
        <v>Tue</v>
      </c>
      <c r="C279" s="4">
        <v>328</v>
      </c>
      <c r="D279" s="4">
        <f t="shared" si="52"/>
        <v>204</v>
      </c>
      <c r="E279" s="4" t="str">
        <f t="shared" ca="1" si="53"/>
        <v>No</v>
      </c>
      <c r="F279" s="4" t="str">
        <f t="shared" ca="1" si="54"/>
        <v>No</v>
      </c>
      <c r="G279" s="4">
        <f t="shared" ca="1" si="55"/>
        <v>328</v>
      </c>
      <c r="H279" s="4" t="str">
        <f t="shared" si="56"/>
        <v/>
      </c>
      <c r="I279" s="4" t="str">
        <f t="shared" si="57"/>
        <v/>
      </c>
      <c r="J279" s="4" t="str">
        <f t="shared" si="58"/>
        <v/>
      </c>
      <c r="K279" s="4" t="str">
        <f t="shared" si="59"/>
        <v/>
      </c>
      <c r="L279" s="40">
        <f t="shared" si="60"/>
        <v>0.60784313725490202</v>
      </c>
      <c r="M279" s="43"/>
      <c r="N279" s="42"/>
      <c r="O279" s="17"/>
    </row>
    <row r="280" spans="1:15">
      <c r="A280" s="2">
        <v>42284</v>
      </c>
      <c r="B280" s="3" t="str">
        <f t="shared" si="51"/>
        <v>Wed</v>
      </c>
      <c r="C280" s="4">
        <v>326</v>
      </c>
      <c r="D280" s="4">
        <f t="shared" si="52"/>
        <v>193.5</v>
      </c>
      <c r="E280" s="4" t="str">
        <f t="shared" ca="1" si="53"/>
        <v>No</v>
      </c>
      <c r="F280" s="4" t="str">
        <f t="shared" ca="1" si="54"/>
        <v>No</v>
      </c>
      <c r="G280" s="4">
        <f t="shared" ca="1" si="55"/>
        <v>326</v>
      </c>
      <c r="H280" s="4" t="str">
        <f t="shared" si="56"/>
        <v/>
      </c>
      <c r="I280" s="4" t="str">
        <f t="shared" si="57"/>
        <v/>
      </c>
      <c r="J280" s="4" t="str">
        <f t="shared" si="58"/>
        <v/>
      </c>
      <c r="K280" s="4" t="str">
        <f t="shared" si="59"/>
        <v/>
      </c>
      <c r="L280" s="40">
        <f t="shared" si="60"/>
        <v>0.68475452196382425</v>
      </c>
      <c r="M280" s="43"/>
      <c r="N280" s="42"/>
      <c r="O280" s="17"/>
    </row>
    <row r="281" spans="1:15">
      <c r="A281" s="2">
        <v>42285</v>
      </c>
      <c r="B281" s="3" t="str">
        <f t="shared" si="51"/>
        <v>Thu</v>
      </c>
      <c r="C281" s="4">
        <v>249</v>
      </c>
      <c r="D281" s="4">
        <f t="shared" si="52"/>
        <v>185</v>
      </c>
      <c r="E281" s="4" t="str">
        <f t="shared" ca="1" si="53"/>
        <v>No</v>
      </c>
      <c r="F281" s="4" t="str">
        <f t="shared" ca="1" si="54"/>
        <v>No</v>
      </c>
      <c r="G281" s="4">
        <f t="shared" ca="1" si="55"/>
        <v>249</v>
      </c>
      <c r="H281" s="4" t="str">
        <f t="shared" si="56"/>
        <v/>
      </c>
      <c r="I281" s="4" t="str">
        <f t="shared" si="57"/>
        <v/>
      </c>
      <c r="J281" s="4" t="str">
        <f t="shared" si="58"/>
        <v/>
      </c>
      <c r="K281" s="4" t="str">
        <f t="shared" si="59"/>
        <v/>
      </c>
      <c r="L281" s="40">
        <f t="shared" si="60"/>
        <v>0.34594594594594597</v>
      </c>
      <c r="M281" s="43"/>
      <c r="N281" s="42"/>
      <c r="O281" s="17"/>
    </row>
    <row r="282" spans="1:15">
      <c r="A282" s="2">
        <v>42286</v>
      </c>
      <c r="B282" s="3" t="str">
        <f t="shared" si="51"/>
        <v>Fri</v>
      </c>
      <c r="C282" s="4">
        <v>259</v>
      </c>
      <c r="D282" s="4">
        <f t="shared" si="52"/>
        <v>170</v>
      </c>
      <c r="E282" s="4" t="str">
        <f t="shared" ca="1" si="53"/>
        <v>No</v>
      </c>
      <c r="F282" s="4" t="str">
        <f t="shared" ca="1" si="54"/>
        <v>No</v>
      </c>
      <c r="G282" s="4">
        <f t="shared" ca="1" si="55"/>
        <v>259</v>
      </c>
      <c r="H282" s="4" t="str">
        <f t="shared" si="56"/>
        <v/>
      </c>
      <c r="I282" s="4" t="str">
        <f t="shared" si="57"/>
        <v/>
      </c>
      <c r="J282" s="4" t="str">
        <f t="shared" si="58"/>
        <v/>
      </c>
      <c r="K282" s="4" t="str">
        <f t="shared" si="59"/>
        <v/>
      </c>
      <c r="L282" s="40">
        <f t="shared" si="60"/>
        <v>0.5235294117647058</v>
      </c>
      <c r="M282" s="43"/>
      <c r="N282" s="42"/>
      <c r="O282" s="17"/>
    </row>
    <row r="283" spans="1:15">
      <c r="A283" s="2">
        <v>42287</v>
      </c>
      <c r="B283" s="3" t="str">
        <f t="shared" si="51"/>
        <v>Sat</v>
      </c>
      <c r="C283" s="4">
        <v>0</v>
      </c>
      <c r="D283" s="4">
        <f t="shared" si="52"/>
        <v>0</v>
      </c>
      <c r="E283" s="4" t="str">
        <f t="shared" ca="1" si="53"/>
        <v/>
      </c>
      <c r="F283" s="4" t="str">
        <f t="shared" ca="1" si="54"/>
        <v>No</v>
      </c>
      <c r="G283" s="4">
        <f t="shared" ca="1" si="55"/>
        <v>0</v>
      </c>
      <c r="H283" s="4" t="str">
        <f t="shared" si="56"/>
        <v/>
      </c>
      <c r="I283" s="4" t="str">
        <f t="shared" si="57"/>
        <v/>
      </c>
      <c r="J283" s="4" t="str">
        <f t="shared" si="58"/>
        <v/>
      </c>
      <c r="K283" s="4" t="str">
        <f t="shared" si="59"/>
        <v/>
      </c>
      <c r="L283" s="40" t="e">
        <f t="shared" si="60"/>
        <v>#DIV/0!</v>
      </c>
      <c r="M283" s="43"/>
      <c r="N283" s="42"/>
      <c r="O283" s="17"/>
    </row>
    <row r="284" spans="1:15">
      <c r="A284" s="2">
        <v>42288</v>
      </c>
      <c r="B284" s="3" t="str">
        <f t="shared" si="51"/>
        <v>Sun</v>
      </c>
      <c r="C284" s="4">
        <v>0</v>
      </c>
      <c r="D284" s="4">
        <f t="shared" si="52"/>
        <v>0</v>
      </c>
      <c r="E284" s="4" t="str">
        <f t="shared" ca="1" si="53"/>
        <v/>
      </c>
      <c r="F284" s="4" t="str">
        <f t="shared" ca="1" si="54"/>
        <v>No</v>
      </c>
      <c r="G284" s="4">
        <f t="shared" ca="1" si="55"/>
        <v>0</v>
      </c>
      <c r="H284" s="4" t="str">
        <f t="shared" si="56"/>
        <v/>
      </c>
      <c r="I284" s="4" t="str">
        <f t="shared" si="57"/>
        <v>Previous Day of the-Columbus Day</v>
      </c>
      <c r="J284" s="4" t="str">
        <f t="shared" si="58"/>
        <v/>
      </c>
      <c r="K284" s="4" t="str">
        <f t="shared" si="59"/>
        <v>Previous Day of the-Columbus Day</v>
      </c>
      <c r="L284" s="40" t="e">
        <f t="shared" si="60"/>
        <v>#DIV/0!</v>
      </c>
      <c r="M284" s="43"/>
      <c r="N284" s="42"/>
      <c r="O284" s="17"/>
    </row>
    <row r="285" spans="1:15">
      <c r="A285" s="2">
        <v>42289</v>
      </c>
      <c r="B285" s="3" t="str">
        <f t="shared" si="51"/>
        <v>Mon</v>
      </c>
      <c r="C285" s="4">
        <v>325</v>
      </c>
      <c r="D285" s="4">
        <f t="shared" si="52"/>
        <v>232.5</v>
      </c>
      <c r="E285" s="4" t="str">
        <f t="shared" ca="1" si="53"/>
        <v>No</v>
      </c>
      <c r="F285" s="4" t="str">
        <f t="shared" ca="1" si="54"/>
        <v>No</v>
      </c>
      <c r="G285" s="4">
        <f t="shared" ca="1" si="55"/>
        <v>325</v>
      </c>
      <c r="H285" s="4" t="str">
        <f t="shared" si="56"/>
        <v>Columbus Day</v>
      </c>
      <c r="I285" s="4" t="str">
        <f t="shared" si="57"/>
        <v/>
      </c>
      <c r="J285" s="4" t="str">
        <f t="shared" si="58"/>
        <v/>
      </c>
      <c r="K285" s="4" t="str">
        <f t="shared" si="59"/>
        <v>Columbus Day</v>
      </c>
      <c r="L285" s="40">
        <f t="shared" si="60"/>
        <v>0.39784946236559149</v>
      </c>
      <c r="M285" s="43">
        <v>42013</v>
      </c>
      <c r="N285" s="42"/>
      <c r="O285" s="17"/>
    </row>
    <row r="286" spans="1:15">
      <c r="A286" s="2">
        <v>42290</v>
      </c>
      <c r="B286" s="3" t="str">
        <f t="shared" si="51"/>
        <v>Tue</v>
      </c>
      <c r="C286" s="4">
        <v>359</v>
      </c>
      <c r="D286" s="4">
        <f t="shared" si="52"/>
        <v>204</v>
      </c>
      <c r="E286" s="4" t="str">
        <f t="shared" ca="1" si="53"/>
        <v>No</v>
      </c>
      <c r="F286" s="4" t="str">
        <f t="shared" ca="1" si="54"/>
        <v>No</v>
      </c>
      <c r="G286" s="4">
        <f t="shared" ca="1" si="55"/>
        <v>359</v>
      </c>
      <c r="H286" s="4" t="str">
        <f t="shared" si="56"/>
        <v/>
      </c>
      <c r="I286" s="4" t="str">
        <f t="shared" si="57"/>
        <v/>
      </c>
      <c r="J286" s="4" t="str">
        <f t="shared" si="58"/>
        <v>Next Day of the-Columbus Day</v>
      </c>
      <c r="K286" s="4" t="str">
        <f t="shared" si="59"/>
        <v>Next Day of the-Columbus Day</v>
      </c>
      <c r="L286" s="40">
        <f t="shared" si="60"/>
        <v>0.75980392156862742</v>
      </c>
      <c r="M286" s="43"/>
      <c r="N286" s="42"/>
      <c r="O286" s="17"/>
    </row>
    <row r="287" spans="1:15">
      <c r="A287" s="2">
        <v>42291</v>
      </c>
      <c r="B287" s="3" t="str">
        <f t="shared" si="51"/>
        <v>Wed</v>
      </c>
      <c r="C287" s="4">
        <v>332</v>
      </c>
      <c r="D287" s="4">
        <f t="shared" si="52"/>
        <v>208</v>
      </c>
      <c r="E287" s="4" t="str">
        <f t="shared" ca="1" si="53"/>
        <v>No</v>
      </c>
      <c r="F287" s="4" t="str">
        <f t="shared" ca="1" si="54"/>
        <v>No</v>
      </c>
      <c r="G287" s="4">
        <f t="shared" ca="1" si="55"/>
        <v>332</v>
      </c>
      <c r="H287" s="4" t="str">
        <f t="shared" si="56"/>
        <v/>
      </c>
      <c r="I287" s="4" t="str">
        <f t="shared" si="57"/>
        <v/>
      </c>
      <c r="J287" s="4" t="str">
        <f t="shared" si="58"/>
        <v/>
      </c>
      <c r="K287" s="4" t="str">
        <f t="shared" si="59"/>
        <v/>
      </c>
      <c r="L287" s="40">
        <f t="shared" si="60"/>
        <v>0.59615384615384626</v>
      </c>
      <c r="M287" s="43"/>
      <c r="N287" s="42"/>
      <c r="O287" s="17"/>
    </row>
    <row r="288" spans="1:15">
      <c r="A288" s="2">
        <v>42292</v>
      </c>
      <c r="B288" s="3" t="str">
        <f t="shared" si="51"/>
        <v>Thu</v>
      </c>
      <c r="C288" s="4">
        <v>329</v>
      </c>
      <c r="D288" s="4">
        <f t="shared" si="52"/>
        <v>200.5</v>
      </c>
      <c r="E288" s="4" t="str">
        <f t="shared" ca="1" si="53"/>
        <v>No</v>
      </c>
      <c r="F288" s="4" t="str">
        <f t="shared" ca="1" si="54"/>
        <v>No</v>
      </c>
      <c r="G288" s="4">
        <f t="shared" ca="1" si="55"/>
        <v>329</v>
      </c>
      <c r="H288" s="4" t="str">
        <f t="shared" si="56"/>
        <v/>
      </c>
      <c r="I288" s="4" t="str">
        <f t="shared" si="57"/>
        <v/>
      </c>
      <c r="J288" s="4" t="str">
        <f t="shared" si="58"/>
        <v/>
      </c>
      <c r="K288" s="4" t="str">
        <f t="shared" si="59"/>
        <v/>
      </c>
      <c r="L288" s="40">
        <f t="shared" si="60"/>
        <v>0.64089775561097251</v>
      </c>
      <c r="M288" s="43"/>
      <c r="N288" s="42"/>
      <c r="O288" s="17"/>
    </row>
    <row r="289" spans="1:15">
      <c r="A289" s="2">
        <v>42293</v>
      </c>
      <c r="B289" s="3" t="str">
        <f t="shared" si="51"/>
        <v>Fri</v>
      </c>
      <c r="C289" s="4">
        <v>354</v>
      </c>
      <c r="D289" s="4">
        <f t="shared" si="52"/>
        <v>194</v>
      </c>
      <c r="E289" s="4" t="str">
        <f t="shared" ca="1" si="53"/>
        <v>Outlier</v>
      </c>
      <c r="F289" s="4" t="str">
        <f t="shared" ca="1" si="54"/>
        <v>No</v>
      </c>
      <c r="G289" s="4">
        <f t="shared" ca="1" si="55"/>
        <v>354</v>
      </c>
      <c r="H289" s="4" t="str">
        <f t="shared" si="56"/>
        <v/>
      </c>
      <c r="I289" s="4" t="str">
        <f t="shared" si="57"/>
        <v/>
      </c>
      <c r="J289" s="4" t="str">
        <f t="shared" si="58"/>
        <v/>
      </c>
      <c r="K289" s="4" t="str">
        <f t="shared" si="59"/>
        <v/>
      </c>
      <c r="L289" s="40">
        <f t="shared" si="60"/>
        <v>0.82474226804123707</v>
      </c>
      <c r="M289" s="43"/>
      <c r="N289" s="42"/>
      <c r="O289" s="17"/>
    </row>
    <row r="290" spans="1:15">
      <c r="A290" s="2">
        <v>42294</v>
      </c>
      <c r="B290" s="3" t="str">
        <f t="shared" si="51"/>
        <v>Sat</v>
      </c>
      <c r="C290" s="4">
        <v>0</v>
      </c>
      <c r="D290" s="4">
        <f t="shared" si="52"/>
        <v>0</v>
      </c>
      <c r="E290" s="4" t="str">
        <f t="shared" ca="1" si="53"/>
        <v/>
      </c>
      <c r="F290" s="4" t="str">
        <f t="shared" ca="1" si="54"/>
        <v>No</v>
      </c>
      <c r="G290" s="4">
        <f t="shared" ca="1" si="55"/>
        <v>0</v>
      </c>
      <c r="H290" s="4" t="str">
        <f t="shared" si="56"/>
        <v/>
      </c>
      <c r="I290" s="4" t="str">
        <f t="shared" si="57"/>
        <v/>
      </c>
      <c r="J290" s="4" t="str">
        <f t="shared" si="58"/>
        <v/>
      </c>
      <c r="K290" s="4" t="str">
        <f t="shared" si="59"/>
        <v/>
      </c>
      <c r="L290" s="40" t="e">
        <f t="shared" si="60"/>
        <v>#DIV/0!</v>
      </c>
      <c r="M290" s="43"/>
      <c r="N290" s="42"/>
      <c r="O290" s="17"/>
    </row>
    <row r="291" spans="1:15">
      <c r="A291" s="2">
        <v>42295</v>
      </c>
      <c r="B291" s="3" t="str">
        <f t="shared" si="51"/>
        <v>Sun</v>
      </c>
      <c r="C291" s="4">
        <v>0</v>
      </c>
      <c r="D291" s="4">
        <f t="shared" si="52"/>
        <v>0</v>
      </c>
      <c r="E291" s="4" t="str">
        <f t="shared" ca="1" si="53"/>
        <v/>
      </c>
      <c r="F291" s="4" t="str">
        <f t="shared" ca="1" si="54"/>
        <v>No</v>
      </c>
      <c r="G291" s="4">
        <f t="shared" ca="1" si="55"/>
        <v>0</v>
      </c>
      <c r="H291" s="4" t="str">
        <f t="shared" si="56"/>
        <v/>
      </c>
      <c r="I291" s="4" t="str">
        <f t="shared" si="57"/>
        <v/>
      </c>
      <c r="J291" s="4" t="str">
        <f t="shared" si="58"/>
        <v/>
      </c>
      <c r="K291" s="4" t="str">
        <f t="shared" si="59"/>
        <v/>
      </c>
      <c r="L291" s="40" t="e">
        <f t="shared" si="60"/>
        <v>#DIV/0!</v>
      </c>
      <c r="M291" s="43"/>
      <c r="N291" s="42"/>
      <c r="O291" s="17"/>
    </row>
    <row r="292" spans="1:15">
      <c r="A292" s="2">
        <v>42296</v>
      </c>
      <c r="B292" s="3" t="str">
        <f t="shared" si="51"/>
        <v>Mon</v>
      </c>
      <c r="C292" s="4">
        <v>500</v>
      </c>
      <c r="D292" s="4">
        <f t="shared" si="52"/>
        <v>297.5</v>
      </c>
      <c r="E292" s="4" t="str">
        <f t="shared" ca="1" si="53"/>
        <v>Outlier</v>
      </c>
      <c r="F292" s="4" t="str">
        <f t="shared" ca="1" si="54"/>
        <v>Outlier</v>
      </c>
      <c r="G292" s="4">
        <f t="shared" ca="1" si="55"/>
        <v>297.5</v>
      </c>
      <c r="H292" s="4" t="str">
        <f t="shared" si="56"/>
        <v/>
      </c>
      <c r="I292" s="4" t="str">
        <f t="shared" si="57"/>
        <v/>
      </c>
      <c r="J292" s="4" t="str">
        <f t="shared" si="58"/>
        <v/>
      </c>
      <c r="K292" s="4" t="str">
        <f t="shared" si="59"/>
        <v/>
      </c>
      <c r="L292" s="40">
        <f t="shared" si="60"/>
        <v>0.68067226890756305</v>
      </c>
      <c r="M292" s="43">
        <v>42020</v>
      </c>
      <c r="N292" s="42"/>
      <c r="O292" s="17"/>
    </row>
    <row r="293" spans="1:15">
      <c r="A293" s="2">
        <v>42297</v>
      </c>
      <c r="B293" s="3" t="str">
        <f t="shared" si="51"/>
        <v>Tue</v>
      </c>
      <c r="C293" s="4">
        <v>441</v>
      </c>
      <c r="D293" s="4">
        <f t="shared" si="52"/>
        <v>280</v>
      </c>
      <c r="E293" s="4" t="str">
        <f t="shared" ca="1" si="53"/>
        <v>Outlier</v>
      </c>
      <c r="F293" s="4" t="str">
        <f t="shared" ca="1" si="54"/>
        <v>Outlier</v>
      </c>
      <c r="G293" s="4">
        <f t="shared" ca="1" si="55"/>
        <v>280</v>
      </c>
      <c r="H293" s="4" t="str">
        <f t="shared" si="56"/>
        <v/>
      </c>
      <c r="I293" s="4" t="str">
        <f t="shared" si="57"/>
        <v/>
      </c>
      <c r="J293" s="4" t="str">
        <f t="shared" si="58"/>
        <v/>
      </c>
      <c r="K293" s="4" t="str">
        <f t="shared" si="59"/>
        <v/>
      </c>
      <c r="L293" s="40">
        <f t="shared" si="60"/>
        <v>0.57499999999999996</v>
      </c>
      <c r="M293" s="43"/>
      <c r="N293" s="42"/>
      <c r="O293" s="17"/>
    </row>
    <row r="294" spans="1:15">
      <c r="A294" s="2">
        <v>42298</v>
      </c>
      <c r="B294" s="3" t="str">
        <f t="shared" si="51"/>
        <v>Wed</v>
      </c>
      <c r="C294" s="4">
        <v>362</v>
      </c>
      <c r="D294" s="4">
        <f t="shared" si="52"/>
        <v>289.5</v>
      </c>
      <c r="E294" s="4" t="str">
        <f t="shared" ca="1" si="53"/>
        <v>No</v>
      </c>
      <c r="F294" s="4" t="str">
        <f t="shared" ca="1" si="54"/>
        <v>No</v>
      </c>
      <c r="G294" s="4">
        <f t="shared" ca="1" si="55"/>
        <v>362</v>
      </c>
      <c r="H294" s="4" t="str">
        <f t="shared" si="56"/>
        <v/>
      </c>
      <c r="I294" s="4" t="str">
        <f t="shared" si="57"/>
        <v/>
      </c>
      <c r="J294" s="4" t="str">
        <f t="shared" si="58"/>
        <v/>
      </c>
      <c r="K294" s="4" t="str">
        <f t="shared" si="59"/>
        <v/>
      </c>
      <c r="L294" s="40">
        <f t="shared" si="60"/>
        <v>0.25043177892918833</v>
      </c>
      <c r="M294" s="43"/>
      <c r="N294" s="42"/>
      <c r="O294" s="17"/>
    </row>
    <row r="295" spans="1:15">
      <c r="A295" s="2">
        <v>42299</v>
      </c>
      <c r="B295" s="3" t="str">
        <f t="shared" si="51"/>
        <v>Thu</v>
      </c>
      <c r="C295" s="4">
        <v>308</v>
      </c>
      <c r="D295" s="4">
        <f t="shared" si="52"/>
        <v>231</v>
      </c>
      <c r="E295" s="4" t="str">
        <f t="shared" ca="1" si="53"/>
        <v>No</v>
      </c>
      <c r="F295" s="4" t="str">
        <f t="shared" ca="1" si="54"/>
        <v>No</v>
      </c>
      <c r="G295" s="4">
        <f t="shared" ca="1" si="55"/>
        <v>308</v>
      </c>
      <c r="H295" s="4" t="str">
        <f t="shared" si="56"/>
        <v/>
      </c>
      <c r="I295" s="4" t="str">
        <f t="shared" si="57"/>
        <v/>
      </c>
      <c r="J295" s="4" t="str">
        <f t="shared" si="58"/>
        <v/>
      </c>
      <c r="K295" s="4" t="str">
        <f t="shared" si="59"/>
        <v/>
      </c>
      <c r="L295" s="40">
        <f t="shared" si="60"/>
        <v>0.33333333333333326</v>
      </c>
      <c r="M295" s="43"/>
      <c r="N295" s="42"/>
      <c r="O295" s="17"/>
    </row>
    <row r="296" spans="1:15">
      <c r="A296" s="2">
        <v>42300</v>
      </c>
      <c r="B296" s="3" t="str">
        <f t="shared" si="51"/>
        <v>Fri</v>
      </c>
      <c r="C296" s="4">
        <v>374</v>
      </c>
      <c r="D296" s="4">
        <f t="shared" si="52"/>
        <v>230</v>
      </c>
      <c r="E296" s="4" t="str">
        <f t="shared" ca="1" si="53"/>
        <v>Outlier</v>
      </c>
      <c r="F296" s="4" t="str">
        <f t="shared" ca="1" si="54"/>
        <v>Outlier</v>
      </c>
      <c r="G296" s="4">
        <f t="shared" ca="1" si="55"/>
        <v>230</v>
      </c>
      <c r="H296" s="4" t="str">
        <f t="shared" si="56"/>
        <v/>
      </c>
      <c r="I296" s="4" t="str">
        <f t="shared" si="57"/>
        <v/>
      </c>
      <c r="J296" s="4" t="str">
        <f t="shared" si="58"/>
        <v/>
      </c>
      <c r="K296" s="4" t="str">
        <f t="shared" si="59"/>
        <v/>
      </c>
      <c r="L296" s="40">
        <f t="shared" si="60"/>
        <v>0.62608695652173907</v>
      </c>
      <c r="M296" s="43"/>
      <c r="N296" s="42"/>
      <c r="O296" s="17"/>
    </row>
    <row r="297" spans="1:15">
      <c r="A297" s="2">
        <v>42301</v>
      </c>
      <c r="B297" s="3" t="str">
        <f t="shared" si="51"/>
        <v>Sat</v>
      </c>
      <c r="C297" s="4">
        <v>0</v>
      </c>
      <c r="D297" s="4">
        <f t="shared" si="52"/>
        <v>0</v>
      </c>
      <c r="E297" s="4" t="str">
        <f t="shared" ca="1" si="53"/>
        <v/>
      </c>
      <c r="F297" s="4" t="str">
        <f t="shared" ca="1" si="54"/>
        <v>No</v>
      </c>
      <c r="G297" s="4">
        <f t="shared" ca="1" si="55"/>
        <v>0</v>
      </c>
      <c r="H297" s="4" t="str">
        <f t="shared" si="56"/>
        <v/>
      </c>
      <c r="I297" s="4" t="str">
        <f t="shared" si="57"/>
        <v/>
      </c>
      <c r="J297" s="4" t="str">
        <f t="shared" si="58"/>
        <v/>
      </c>
      <c r="K297" s="4" t="str">
        <f t="shared" si="59"/>
        <v/>
      </c>
      <c r="L297" s="40" t="e">
        <f t="shared" si="60"/>
        <v>#DIV/0!</v>
      </c>
      <c r="M297" s="43"/>
      <c r="N297" s="42"/>
      <c r="O297" s="17"/>
    </row>
    <row r="298" spans="1:15">
      <c r="A298" s="2">
        <v>42302</v>
      </c>
      <c r="B298" s="3" t="str">
        <f t="shared" si="51"/>
        <v>Sun</v>
      </c>
      <c r="C298" s="4">
        <v>0</v>
      </c>
      <c r="D298" s="4">
        <f t="shared" si="52"/>
        <v>0</v>
      </c>
      <c r="E298" s="4" t="str">
        <f t="shared" ca="1" si="53"/>
        <v/>
      </c>
      <c r="F298" s="4" t="str">
        <f t="shared" ca="1" si="54"/>
        <v>No</v>
      </c>
      <c r="G298" s="4">
        <f t="shared" ca="1" si="55"/>
        <v>0</v>
      </c>
      <c r="H298" s="4" t="str">
        <f t="shared" si="56"/>
        <v/>
      </c>
      <c r="I298" s="4" t="str">
        <f t="shared" si="57"/>
        <v/>
      </c>
      <c r="J298" s="4" t="str">
        <f t="shared" si="58"/>
        <v/>
      </c>
      <c r="K298" s="4" t="str">
        <f t="shared" si="59"/>
        <v/>
      </c>
      <c r="L298" s="40" t="e">
        <f t="shared" si="60"/>
        <v>#DIV/0!</v>
      </c>
      <c r="M298" s="43"/>
      <c r="N298" s="42"/>
      <c r="O298" s="17"/>
    </row>
    <row r="299" spans="1:15">
      <c r="A299" s="2">
        <v>42303</v>
      </c>
      <c r="B299" s="3" t="str">
        <f t="shared" si="51"/>
        <v>Mon</v>
      </c>
      <c r="C299" s="4">
        <v>379</v>
      </c>
      <c r="D299" s="4">
        <f t="shared" si="52"/>
        <v>360.5</v>
      </c>
      <c r="E299" s="4" t="str">
        <f t="shared" ca="1" si="53"/>
        <v>No</v>
      </c>
      <c r="F299" s="4" t="str">
        <f t="shared" ca="1" si="54"/>
        <v>No</v>
      </c>
      <c r="G299" s="4">
        <f t="shared" ca="1" si="55"/>
        <v>379</v>
      </c>
      <c r="H299" s="4" t="str">
        <f t="shared" si="56"/>
        <v/>
      </c>
      <c r="I299" s="4" t="str">
        <f t="shared" si="57"/>
        <v/>
      </c>
      <c r="J299" s="4" t="str">
        <f t="shared" si="58"/>
        <v/>
      </c>
      <c r="K299" s="4" t="str">
        <f t="shared" si="59"/>
        <v/>
      </c>
      <c r="L299" s="40">
        <f t="shared" si="60"/>
        <v>5.1317614424410518E-2</v>
      </c>
      <c r="M299" s="43">
        <v>42027</v>
      </c>
      <c r="N299" s="42"/>
      <c r="O299" s="17"/>
    </row>
    <row r="300" spans="1:15">
      <c r="A300" s="2">
        <v>42304</v>
      </c>
      <c r="B300" s="3" t="str">
        <f t="shared" si="51"/>
        <v>Tue</v>
      </c>
      <c r="C300" s="4">
        <v>280</v>
      </c>
      <c r="D300" s="4">
        <f t="shared" si="52"/>
        <v>343.5</v>
      </c>
      <c r="E300" s="4" t="str">
        <f t="shared" ca="1" si="53"/>
        <v>No</v>
      </c>
      <c r="F300" s="4" t="str">
        <f t="shared" ca="1" si="54"/>
        <v>No</v>
      </c>
      <c r="G300" s="4">
        <f t="shared" ca="1" si="55"/>
        <v>280</v>
      </c>
      <c r="H300" s="4" t="str">
        <f t="shared" si="56"/>
        <v/>
      </c>
      <c r="I300" s="4" t="str">
        <f t="shared" si="57"/>
        <v/>
      </c>
      <c r="J300" s="4" t="str">
        <f t="shared" si="58"/>
        <v/>
      </c>
      <c r="K300" s="4" t="str">
        <f t="shared" si="59"/>
        <v/>
      </c>
      <c r="L300" s="40">
        <f t="shared" si="60"/>
        <v>-0.18486171761280934</v>
      </c>
      <c r="M300" s="43"/>
      <c r="N300" s="42"/>
      <c r="O300" s="17"/>
    </row>
    <row r="301" spans="1:15">
      <c r="A301" s="2">
        <v>42305</v>
      </c>
      <c r="B301" s="3" t="str">
        <f t="shared" si="51"/>
        <v>Wed</v>
      </c>
      <c r="C301" s="4">
        <v>275</v>
      </c>
      <c r="D301" s="4">
        <f t="shared" si="52"/>
        <v>329</v>
      </c>
      <c r="E301" s="4" t="str">
        <f t="shared" ca="1" si="53"/>
        <v>No</v>
      </c>
      <c r="F301" s="4" t="str">
        <f t="shared" ca="1" si="54"/>
        <v>No</v>
      </c>
      <c r="G301" s="4">
        <f t="shared" ca="1" si="55"/>
        <v>275</v>
      </c>
      <c r="H301" s="4" t="str">
        <f t="shared" si="56"/>
        <v/>
      </c>
      <c r="I301" s="4" t="str">
        <f t="shared" si="57"/>
        <v/>
      </c>
      <c r="J301" s="4" t="str">
        <f t="shared" si="58"/>
        <v/>
      </c>
      <c r="K301" s="4" t="str">
        <f t="shared" si="59"/>
        <v/>
      </c>
      <c r="L301" s="40">
        <f t="shared" si="60"/>
        <v>-0.16413373860182368</v>
      </c>
      <c r="M301" s="43"/>
      <c r="N301" s="42"/>
      <c r="O301" s="17"/>
    </row>
    <row r="302" spans="1:15">
      <c r="A302" s="2">
        <v>42306</v>
      </c>
      <c r="B302" s="3" t="str">
        <f t="shared" si="51"/>
        <v>Thu</v>
      </c>
      <c r="C302" s="4">
        <v>221</v>
      </c>
      <c r="D302" s="4">
        <f t="shared" si="52"/>
        <v>278.5</v>
      </c>
      <c r="E302" s="4" t="str">
        <f t="shared" ca="1" si="53"/>
        <v>No</v>
      </c>
      <c r="F302" s="4" t="str">
        <f t="shared" ca="1" si="54"/>
        <v>No</v>
      </c>
      <c r="G302" s="4">
        <f t="shared" ca="1" si="55"/>
        <v>221</v>
      </c>
      <c r="H302" s="4" t="str">
        <f t="shared" si="56"/>
        <v/>
      </c>
      <c r="I302" s="4" t="str">
        <f t="shared" si="57"/>
        <v/>
      </c>
      <c r="J302" s="4" t="str">
        <f t="shared" si="58"/>
        <v/>
      </c>
      <c r="K302" s="4" t="str">
        <f t="shared" si="59"/>
        <v/>
      </c>
      <c r="L302" s="40">
        <f t="shared" si="60"/>
        <v>-0.20646319569120286</v>
      </c>
      <c r="M302" s="43"/>
      <c r="N302" s="42"/>
      <c r="O302" s="17"/>
    </row>
    <row r="303" spans="1:15">
      <c r="A303" s="2">
        <v>42307</v>
      </c>
      <c r="B303" s="3" t="str">
        <f t="shared" si="51"/>
        <v>Fri</v>
      </c>
      <c r="C303" s="4">
        <v>286</v>
      </c>
      <c r="D303" s="4">
        <f t="shared" si="52"/>
        <v>306.5</v>
      </c>
      <c r="E303" s="4" t="str">
        <f t="shared" ca="1" si="53"/>
        <v>No</v>
      </c>
      <c r="F303" s="4" t="str">
        <f t="shared" ca="1" si="54"/>
        <v>No</v>
      </c>
      <c r="G303" s="4">
        <f t="shared" ca="1" si="55"/>
        <v>286</v>
      </c>
      <c r="H303" s="4" t="str">
        <f t="shared" si="56"/>
        <v/>
      </c>
      <c r="I303" s="4" t="str">
        <f t="shared" si="57"/>
        <v/>
      </c>
      <c r="J303" s="4" t="str">
        <f t="shared" si="58"/>
        <v/>
      </c>
      <c r="K303" s="4" t="str">
        <f t="shared" si="59"/>
        <v/>
      </c>
      <c r="L303" s="40">
        <f t="shared" si="60"/>
        <v>-6.6884176182708033E-2</v>
      </c>
      <c r="M303" s="43"/>
      <c r="N303" s="42"/>
      <c r="O303" s="17"/>
    </row>
    <row r="304" spans="1:15">
      <c r="A304" s="2">
        <v>42308</v>
      </c>
      <c r="B304" s="3" t="str">
        <f t="shared" si="51"/>
        <v>Sat</v>
      </c>
      <c r="C304" s="4">
        <v>0</v>
      </c>
      <c r="D304" s="4">
        <f t="shared" si="52"/>
        <v>0</v>
      </c>
      <c r="E304" s="4" t="str">
        <f t="shared" ca="1" si="53"/>
        <v/>
      </c>
      <c r="F304" s="4" t="str">
        <f t="shared" ca="1" si="54"/>
        <v>No</v>
      </c>
      <c r="G304" s="4">
        <f t="shared" ca="1" si="55"/>
        <v>0</v>
      </c>
      <c r="H304" s="4" t="str">
        <f t="shared" si="56"/>
        <v/>
      </c>
      <c r="I304" s="4" t="str">
        <f t="shared" si="57"/>
        <v/>
      </c>
      <c r="J304" s="4" t="str">
        <f t="shared" si="58"/>
        <v/>
      </c>
      <c r="K304" s="4" t="str">
        <f t="shared" si="59"/>
        <v/>
      </c>
      <c r="L304" s="40" t="e">
        <f t="shared" si="60"/>
        <v>#DIV/0!</v>
      </c>
      <c r="M304" s="43"/>
      <c r="N304" s="42"/>
      <c r="O304" s="17"/>
    </row>
    <row r="305" spans="1:15">
      <c r="A305" s="2">
        <v>42309</v>
      </c>
      <c r="B305" s="3" t="str">
        <f t="shared" si="51"/>
        <v>Sun</v>
      </c>
      <c r="C305" s="4">
        <v>0</v>
      </c>
      <c r="D305" s="4">
        <f t="shared" si="52"/>
        <v>0</v>
      </c>
      <c r="E305" s="4" t="str">
        <f t="shared" ca="1" si="53"/>
        <v/>
      </c>
      <c r="F305" s="4" t="str">
        <f t="shared" ca="1" si="54"/>
        <v>No</v>
      </c>
      <c r="G305" s="4">
        <f t="shared" ca="1" si="55"/>
        <v>0</v>
      </c>
      <c r="H305" s="4" t="str">
        <f t="shared" si="56"/>
        <v/>
      </c>
      <c r="I305" s="4" t="str">
        <f t="shared" si="57"/>
        <v/>
      </c>
      <c r="J305" s="4" t="str">
        <f t="shared" si="58"/>
        <v/>
      </c>
      <c r="K305" s="4" t="str">
        <f t="shared" si="59"/>
        <v/>
      </c>
      <c r="L305" s="40" t="e">
        <f t="shared" si="60"/>
        <v>#DIV/0!</v>
      </c>
      <c r="M305" s="43"/>
      <c r="N305" s="42"/>
      <c r="O305" s="17"/>
    </row>
    <row r="306" spans="1:15">
      <c r="A306" s="2">
        <v>42310</v>
      </c>
      <c r="B306" s="3" t="str">
        <f t="shared" si="51"/>
        <v>Mon</v>
      </c>
      <c r="C306" s="4">
        <v>304</v>
      </c>
      <c r="D306" s="4">
        <f t="shared" si="52"/>
        <v>387.5</v>
      </c>
      <c r="E306" s="4" t="str">
        <f t="shared" ca="1" si="53"/>
        <v>No</v>
      </c>
      <c r="F306" s="4" t="str">
        <f t="shared" ca="1" si="54"/>
        <v>No</v>
      </c>
      <c r="G306" s="4">
        <f t="shared" ca="1" si="55"/>
        <v>304</v>
      </c>
      <c r="H306" s="4" t="str">
        <f t="shared" si="56"/>
        <v/>
      </c>
      <c r="I306" s="4" t="str">
        <f t="shared" si="57"/>
        <v/>
      </c>
      <c r="J306" s="4" t="str">
        <f t="shared" si="58"/>
        <v/>
      </c>
      <c r="K306" s="4" t="str">
        <f t="shared" si="59"/>
        <v/>
      </c>
      <c r="L306" s="40">
        <f t="shared" si="60"/>
        <v>-0.21548387096774191</v>
      </c>
      <c r="M306" s="43">
        <v>42034</v>
      </c>
      <c r="N306" s="42"/>
      <c r="O306" s="17"/>
    </row>
    <row r="307" spans="1:15">
      <c r="A307" s="2">
        <v>42311</v>
      </c>
      <c r="B307" s="3" t="str">
        <f t="shared" si="51"/>
        <v>Tue</v>
      </c>
      <c r="C307" s="4">
        <v>238</v>
      </c>
      <c r="D307" s="4">
        <f t="shared" si="52"/>
        <v>343.5</v>
      </c>
      <c r="E307" s="4" t="str">
        <f t="shared" ca="1" si="53"/>
        <v>No</v>
      </c>
      <c r="F307" s="4" t="str">
        <f t="shared" ca="1" si="54"/>
        <v>No</v>
      </c>
      <c r="G307" s="4">
        <f t="shared" ca="1" si="55"/>
        <v>238</v>
      </c>
      <c r="H307" s="4" t="str">
        <f t="shared" si="56"/>
        <v/>
      </c>
      <c r="I307" s="4" t="str">
        <f t="shared" si="57"/>
        <v/>
      </c>
      <c r="J307" s="4" t="str">
        <f t="shared" si="58"/>
        <v/>
      </c>
      <c r="K307" s="4" t="str">
        <f t="shared" si="59"/>
        <v/>
      </c>
      <c r="L307" s="40">
        <f t="shared" si="60"/>
        <v>-0.30713245997088789</v>
      </c>
      <c r="M307" s="43"/>
      <c r="N307" s="42"/>
      <c r="O307" s="17"/>
    </row>
    <row r="308" spans="1:15">
      <c r="A308" s="2">
        <v>42312</v>
      </c>
      <c r="B308" s="3" t="str">
        <f t="shared" si="51"/>
        <v>Wed</v>
      </c>
      <c r="C308" s="4">
        <v>240</v>
      </c>
      <c r="D308" s="4">
        <f t="shared" si="52"/>
        <v>329</v>
      </c>
      <c r="E308" s="4" t="str">
        <f t="shared" ca="1" si="53"/>
        <v>No</v>
      </c>
      <c r="F308" s="4" t="str">
        <f t="shared" ca="1" si="54"/>
        <v>No</v>
      </c>
      <c r="G308" s="4">
        <f t="shared" ca="1" si="55"/>
        <v>240</v>
      </c>
      <c r="H308" s="4" t="str">
        <f t="shared" si="56"/>
        <v/>
      </c>
      <c r="I308" s="4" t="str">
        <f t="shared" si="57"/>
        <v/>
      </c>
      <c r="J308" s="4" t="str">
        <f t="shared" si="58"/>
        <v/>
      </c>
      <c r="K308" s="4" t="str">
        <f t="shared" si="59"/>
        <v/>
      </c>
      <c r="L308" s="40">
        <f t="shared" si="60"/>
        <v>-0.27051671732522797</v>
      </c>
      <c r="M308" s="43"/>
      <c r="N308" s="42"/>
      <c r="O308" s="17"/>
    </row>
    <row r="309" spans="1:15">
      <c r="A309" s="2">
        <v>42313</v>
      </c>
      <c r="B309" s="3" t="str">
        <f t="shared" si="51"/>
        <v>Thu</v>
      </c>
      <c r="C309" s="4">
        <v>258</v>
      </c>
      <c r="D309" s="4">
        <f t="shared" si="52"/>
        <v>278.5</v>
      </c>
      <c r="E309" s="4" t="str">
        <f t="shared" ca="1" si="53"/>
        <v>No</v>
      </c>
      <c r="F309" s="4" t="str">
        <f t="shared" ca="1" si="54"/>
        <v>No</v>
      </c>
      <c r="G309" s="4">
        <f t="shared" ca="1" si="55"/>
        <v>258</v>
      </c>
      <c r="H309" s="4" t="str">
        <f t="shared" si="56"/>
        <v/>
      </c>
      <c r="I309" s="4" t="str">
        <f t="shared" si="57"/>
        <v/>
      </c>
      <c r="J309" s="4" t="str">
        <f t="shared" si="58"/>
        <v/>
      </c>
      <c r="K309" s="4" t="str">
        <f t="shared" si="59"/>
        <v/>
      </c>
      <c r="L309" s="40">
        <f t="shared" si="60"/>
        <v>-7.3608617594254966E-2</v>
      </c>
      <c r="M309" s="43"/>
      <c r="N309" s="42"/>
      <c r="O309" s="17"/>
    </row>
    <row r="310" spans="1:15">
      <c r="A310" s="2">
        <v>42314</v>
      </c>
      <c r="B310" s="3" t="str">
        <f t="shared" si="51"/>
        <v>Fri</v>
      </c>
      <c r="C310" s="4">
        <v>304</v>
      </c>
      <c r="D310" s="4">
        <f t="shared" si="52"/>
        <v>320</v>
      </c>
      <c r="E310" s="4" t="str">
        <f t="shared" ca="1" si="53"/>
        <v>No</v>
      </c>
      <c r="F310" s="4" t="str">
        <f t="shared" ca="1" si="54"/>
        <v>No</v>
      </c>
      <c r="G310" s="4">
        <f t="shared" ca="1" si="55"/>
        <v>304</v>
      </c>
      <c r="H310" s="4" t="str">
        <f t="shared" si="56"/>
        <v/>
      </c>
      <c r="I310" s="4" t="str">
        <f t="shared" si="57"/>
        <v/>
      </c>
      <c r="J310" s="4" t="str">
        <f t="shared" si="58"/>
        <v/>
      </c>
      <c r="K310" s="4" t="str">
        <f t="shared" si="59"/>
        <v/>
      </c>
      <c r="L310" s="40">
        <f t="shared" si="60"/>
        <v>-5.0000000000000044E-2</v>
      </c>
      <c r="M310" s="43"/>
      <c r="N310" s="42"/>
      <c r="O310" s="17"/>
    </row>
    <row r="311" spans="1:15">
      <c r="A311" s="2">
        <v>42315</v>
      </c>
      <c r="B311" s="3" t="str">
        <f t="shared" si="51"/>
        <v>Sat</v>
      </c>
      <c r="C311" s="4">
        <v>0</v>
      </c>
      <c r="D311" s="4">
        <f t="shared" si="52"/>
        <v>0</v>
      </c>
      <c r="E311" s="4" t="str">
        <f t="shared" ca="1" si="53"/>
        <v/>
      </c>
      <c r="F311" s="4" t="str">
        <f t="shared" ca="1" si="54"/>
        <v>No</v>
      </c>
      <c r="G311" s="4">
        <f t="shared" ca="1" si="55"/>
        <v>0</v>
      </c>
      <c r="H311" s="4" t="str">
        <f t="shared" si="56"/>
        <v/>
      </c>
      <c r="I311" s="4" t="str">
        <f t="shared" si="57"/>
        <v/>
      </c>
      <c r="J311" s="4" t="str">
        <f t="shared" si="58"/>
        <v/>
      </c>
      <c r="K311" s="4" t="str">
        <f t="shared" si="59"/>
        <v/>
      </c>
      <c r="L311" s="40" t="e">
        <f t="shared" si="60"/>
        <v>#DIV/0!</v>
      </c>
      <c r="M311" s="43"/>
      <c r="N311" s="42"/>
      <c r="O311" s="17"/>
    </row>
    <row r="312" spans="1:15">
      <c r="A312" s="2">
        <v>42316</v>
      </c>
      <c r="B312" s="3" t="str">
        <f t="shared" si="51"/>
        <v>Sun</v>
      </c>
      <c r="C312" s="4">
        <v>0</v>
      </c>
      <c r="D312" s="4">
        <f t="shared" si="52"/>
        <v>0</v>
      </c>
      <c r="E312" s="4" t="str">
        <f t="shared" ca="1" si="53"/>
        <v/>
      </c>
      <c r="F312" s="4" t="str">
        <f t="shared" ca="1" si="54"/>
        <v>No</v>
      </c>
      <c r="G312" s="4">
        <f t="shared" ca="1" si="55"/>
        <v>0</v>
      </c>
      <c r="H312" s="4" t="str">
        <f t="shared" si="56"/>
        <v/>
      </c>
      <c r="I312" s="4" t="str">
        <f t="shared" si="57"/>
        <v/>
      </c>
      <c r="J312" s="4" t="str">
        <f t="shared" si="58"/>
        <v/>
      </c>
      <c r="K312" s="4" t="str">
        <f t="shared" si="59"/>
        <v/>
      </c>
      <c r="L312" s="40" t="e">
        <f t="shared" si="60"/>
        <v>#DIV/0!</v>
      </c>
      <c r="M312" s="43"/>
      <c r="N312" s="42"/>
      <c r="O312" s="17"/>
    </row>
    <row r="313" spans="1:15">
      <c r="A313" s="2">
        <v>42317</v>
      </c>
      <c r="B313" s="3" t="str">
        <f t="shared" si="51"/>
        <v>Mon</v>
      </c>
      <c r="C313" s="4">
        <v>307</v>
      </c>
      <c r="D313" s="4">
        <f t="shared" si="52"/>
        <v>352</v>
      </c>
      <c r="E313" s="4" t="str">
        <f t="shared" ca="1" si="53"/>
        <v>No</v>
      </c>
      <c r="F313" s="4" t="str">
        <f t="shared" ca="1" si="54"/>
        <v>No</v>
      </c>
      <c r="G313" s="4">
        <f t="shared" ca="1" si="55"/>
        <v>307</v>
      </c>
      <c r="H313" s="4" t="str">
        <f t="shared" si="56"/>
        <v/>
      </c>
      <c r="I313" s="4" t="str">
        <f t="shared" si="57"/>
        <v/>
      </c>
      <c r="J313" s="4" t="str">
        <f t="shared" si="58"/>
        <v/>
      </c>
      <c r="K313" s="4" t="str">
        <f t="shared" si="59"/>
        <v/>
      </c>
      <c r="L313" s="40">
        <f t="shared" si="60"/>
        <v>-0.12784090909090906</v>
      </c>
      <c r="M313" s="43">
        <v>42041</v>
      </c>
      <c r="N313" s="42"/>
      <c r="O313" s="17"/>
    </row>
    <row r="314" spans="1:15">
      <c r="A314" s="2">
        <v>42318</v>
      </c>
      <c r="B314" s="3" t="str">
        <f t="shared" si="51"/>
        <v>Tue</v>
      </c>
      <c r="C314" s="4">
        <v>293</v>
      </c>
      <c r="D314" s="4">
        <f t="shared" si="52"/>
        <v>319.5</v>
      </c>
      <c r="E314" s="4" t="str">
        <f t="shared" ca="1" si="53"/>
        <v>No</v>
      </c>
      <c r="F314" s="4" t="str">
        <f t="shared" ca="1" si="54"/>
        <v>No</v>
      </c>
      <c r="G314" s="4">
        <f t="shared" ca="1" si="55"/>
        <v>293</v>
      </c>
      <c r="H314" s="4" t="str">
        <f t="shared" si="56"/>
        <v/>
      </c>
      <c r="I314" s="4" t="str">
        <f t="shared" si="57"/>
        <v>Previous Day of the-Veteran's Day</v>
      </c>
      <c r="J314" s="4" t="str">
        <f t="shared" si="58"/>
        <v/>
      </c>
      <c r="K314" s="4" t="str">
        <f t="shared" si="59"/>
        <v>Previous Day of the-Veteran's Day</v>
      </c>
      <c r="L314" s="40">
        <f t="shared" si="60"/>
        <v>-8.2942097026604045E-2</v>
      </c>
      <c r="M314" s="43"/>
      <c r="N314" s="42"/>
      <c r="O314" s="17"/>
    </row>
    <row r="315" spans="1:15">
      <c r="A315" s="2">
        <v>42319</v>
      </c>
      <c r="B315" s="3" t="str">
        <f t="shared" si="51"/>
        <v>Wed</v>
      </c>
      <c r="C315" s="4">
        <v>278</v>
      </c>
      <c r="D315" s="4">
        <f t="shared" si="52"/>
        <v>303.5</v>
      </c>
      <c r="E315" s="4" t="str">
        <f t="shared" ca="1" si="53"/>
        <v>No</v>
      </c>
      <c r="F315" s="4" t="str">
        <f t="shared" ca="1" si="54"/>
        <v>No</v>
      </c>
      <c r="G315" s="4">
        <f t="shared" ca="1" si="55"/>
        <v>278</v>
      </c>
      <c r="H315" s="4" t="str">
        <f t="shared" si="56"/>
        <v>Veteran's Day</v>
      </c>
      <c r="I315" s="4" t="str">
        <f t="shared" si="57"/>
        <v/>
      </c>
      <c r="J315" s="4" t="str">
        <f t="shared" si="58"/>
        <v/>
      </c>
      <c r="K315" s="4" t="str">
        <f t="shared" si="59"/>
        <v>Veteran's Day</v>
      </c>
      <c r="L315" s="40">
        <f t="shared" si="60"/>
        <v>-8.4019769357495888E-2</v>
      </c>
      <c r="M315" s="43"/>
      <c r="N315" s="42"/>
      <c r="O315" s="17"/>
    </row>
    <row r="316" spans="1:15">
      <c r="A316" s="2">
        <v>42320</v>
      </c>
      <c r="B316" s="3" t="str">
        <f t="shared" si="51"/>
        <v>Thu</v>
      </c>
      <c r="C316" s="4">
        <v>207</v>
      </c>
      <c r="D316" s="4">
        <f t="shared" si="52"/>
        <v>283</v>
      </c>
      <c r="E316" s="4" t="str">
        <f t="shared" ca="1" si="53"/>
        <v>No</v>
      </c>
      <c r="F316" s="4" t="str">
        <f t="shared" ca="1" si="54"/>
        <v>No</v>
      </c>
      <c r="G316" s="4">
        <f t="shared" ca="1" si="55"/>
        <v>207</v>
      </c>
      <c r="H316" s="4" t="str">
        <f t="shared" si="56"/>
        <v/>
      </c>
      <c r="I316" s="4" t="str">
        <f t="shared" si="57"/>
        <v/>
      </c>
      <c r="J316" s="4" t="str">
        <f t="shared" si="58"/>
        <v>Next Day of the-Veteran's Day</v>
      </c>
      <c r="K316" s="4" t="str">
        <f t="shared" si="59"/>
        <v>Next Day of the-Veteran's Day</v>
      </c>
      <c r="L316" s="40">
        <f t="shared" si="60"/>
        <v>-0.26855123674911663</v>
      </c>
      <c r="M316" s="43"/>
      <c r="N316" s="42"/>
      <c r="O316" s="17"/>
    </row>
    <row r="317" spans="1:15">
      <c r="A317" s="2">
        <v>42321</v>
      </c>
      <c r="B317" s="3" t="str">
        <f t="shared" si="51"/>
        <v>Fri</v>
      </c>
      <c r="C317" s="4">
        <v>269</v>
      </c>
      <c r="D317" s="4">
        <f t="shared" si="52"/>
        <v>329</v>
      </c>
      <c r="E317" s="4" t="str">
        <f t="shared" ca="1" si="53"/>
        <v>No</v>
      </c>
      <c r="F317" s="4" t="str">
        <f t="shared" ca="1" si="54"/>
        <v>No</v>
      </c>
      <c r="G317" s="4">
        <f t="shared" ca="1" si="55"/>
        <v>269</v>
      </c>
      <c r="H317" s="4" t="str">
        <f t="shared" si="56"/>
        <v/>
      </c>
      <c r="I317" s="4" t="str">
        <f t="shared" si="57"/>
        <v/>
      </c>
      <c r="J317" s="4" t="str">
        <f t="shared" si="58"/>
        <v/>
      </c>
      <c r="K317" s="4" t="str">
        <f t="shared" si="59"/>
        <v/>
      </c>
      <c r="L317" s="40">
        <f t="shared" si="60"/>
        <v>-0.18237082066869303</v>
      </c>
      <c r="M317" s="43"/>
      <c r="N317" s="42"/>
      <c r="O317" s="17"/>
    </row>
    <row r="318" spans="1:15">
      <c r="A318" s="2">
        <v>42322</v>
      </c>
      <c r="B318" s="3" t="str">
        <f t="shared" si="51"/>
        <v>Sat</v>
      </c>
      <c r="C318" s="4">
        <v>0</v>
      </c>
      <c r="D318" s="4">
        <f t="shared" si="52"/>
        <v>0</v>
      </c>
      <c r="E318" s="4" t="str">
        <f t="shared" ca="1" si="53"/>
        <v/>
      </c>
      <c r="F318" s="4" t="str">
        <f t="shared" ca="1" si="54"/>
        <v>No</v>
      </c>
      <c r="G318" s="4">
        <f t="shared" ca="1" si="55"/>
        <v>0</v>
      </c>
      <c r="H318" s="4" t="str">
        <f t="shared" si="56"/>
        <v/>
      </c>
      <c r="I318" s="4" t="str">
        <f t="shared" si="57"/>
        <v/>
      </c>
      <c r="J318" s="4" t="str">
        <f t="shared" si="58"/>
        <v/>
      </c>
      <c r="K318" s="4" t="str">
        <f t="shared" si="59"/>
        <v/>
      </c>
      <c r="L318" s="40" t="e">
        <f t="shared" si="60"/>
        <v>#DIV/0!</v>
      </c>
      <c r="M318" s="43"/>
      <c r="N318" s="42"/>
      <c r="O318" s="17"/>
    </row>
    <row r="319" spans="1:15">
      <c r="A319" s="2">
        <v>42323</v>
      </c>
      <c r="B319" s="3" t="str">
        <f t="shared" si="51"/>
        <v>Sun</v>
      </c>
      <c r="C319" s="4">
        <v>0</v>
      </c>
      <c r="D319" s="4">
        <f t="shared" si="52"/>
        <v>0</v>
      </c>
      <c r="E319" s="4" t="str">
        <f t="shared" ca="1" si="53"/>
        <v/>
      </c>
      <c r="F319" s="4" t="str">
        <f t="shared" ca="1" si="54"/>
        <v>No</v>
      </c>
      <c r="G319" s="4">
        <f t="shared" ca="1" si="55"/>
        <v>0</v>
      </c>
      <c r="H319" s="4" t="str">
        <f t="shared" si="56"/>
        <v/>
      </c>
      <c r="I319" s="4" t="str">
        <f t="shared" si="57"/>
        <v/>
      </c>
      <c r="J319" s="4" t="str">
        <f t="shared" si="58"/>
        <v/>
      </c>
      <c r="K319" s="4" t="str">
        <f t="shared" si="59"/>
        <v/>
      </c>
      <c r="L319" s="40" t="e">
        <f t="shared" si="60"/>
        <v>#DIV/0!</v>
      </c>
      <c r="M319" s="43"/>
      <c r="N319" s="42"/>
      <c r="O319" s="17"/>
    </row>
    <row r="320" spans="1:15">
      <c r="A320" s="2">
        <v>42324</v>
      </c>
      <c r="B320" s="3" t="str">
        <f t="shared" si="51"/>
        <v>Mon</v>
      </c>
      <c r="C320" s="4">
        <v>262</v>
      </c>
      <c r="D320" s="4">
        <f t="shared" si="52"/>
        <v>343</v>
      </c>
      <c r="E320" s="4" t="str">
        <f t="shared" ca="1" si="53"/>
        <v>No</v>
      </c>
      <c r="F320" s="4" t="str">
        <f t="shared" ca="1" si="54"/>
        <v>No</v>
      </c>
      <c r="G320" s="4">
        <f t="shared" ca="1" si="55"/>
        <v>262</v>
      </c>
      <c r="H320" s="4" t="str">
        <f t="shared" si="56"/>
        <v/>
      </c>
      <c r="I320" s="4" t="str">
        <f t="shared" si="57"/>
        <v/>
      </c>
      <c r="J320" s="4" t="str">
        <f t="shared" si="58"/>
        <v/>
      </c>
      <c r="K320" s="4" t="str">
        <f t="shared" si="59"/>
        <v/>
      </c>
      <c r="L320" s="40">
        <f t="shared" si="60"/>
        <v>-0.23615160349854225</v>
      </c>
      <c r="M320" s="43">
        <v>42048</v>
      </c>
      <c r="N320" s="42"/>
      <c r="O320" s="17"/>
    </row>
    <row r="321" spans="1:15">
      <c r="A321" s="2">
        <v>42325</v>
      </c>
      <c r="B321" s="3" t="str">
        <f t="shared" si="51"/>
        <v>Tue</v>
      </c>
      <c r="C321" s="4">
        <v>258</v>
      </c>
      <c r="D321" s="4">
        <f t="shared" si="52"/>
        <v>286.5</v>
      </c>
      <c r="E321" s="4" t="str">
        <f t="shared" ca="1" si="53"/>
        <v>No</v>
      </c>
      <c r="F321" s="4" t="str">
        <f t="shared" ca="1" si="54"/>
        <v>No</v>
      </c>
      <c r="G321" s="4">
        <f t="shared" ca="1" si="55"/>
        <v>258</v>
      </c>
      <c r="H321" s="4" t="str">
        <f t="shared" si="56"/>
        <v/>
      </c>
      <c r="I321" s="4" t="str">
        <f t="shared" si="57"/>
        <v/>
      </c>
      <c r="J321" s="4" t="str">
        <f t="shared" si="58"/>
        <v/>
      </c>
      <c r="K321" s="4" t="str">
        <f t="shared" si="59"/>
        <v/>
      </c>
      <c r="L321" s="40">
        <f t="shared" si="60"/>
        <v>-9.9476439790575966E-2</v>
      </c>
      <c r="M321" s="43"/>
      <c r="N321" s="42"/>
      <c r="O321" s="17"/>
    </row>
    <row r="322" spans="1:15">
      <c r="A322" s="2">
        <v>42326</v>
      </c>
      <c r="B322" s="3" t="str">
        <f t="shared" si="51"/>
        <v>Wed</v>
      </c>
      <c r="C322" s="4">
        <v>237</v>
      </c>
      <c r="D322" s="4">
        <f t="shared" si="52"/>
        <v>276.5</v>
      </c>
      <c r="E322" s="4" t="str">
        <f t="shared" ca="1" si="53"/>
        <v>No</v>
      </c>
      <c r="F322" s="4" t="str">
        <f t="shared" ca="1" si="54"/>
        <v>No</v>
      </c>
      <c r="G322" s="4">
        <f t="shared" ca="1" si="55"/>
        <v>237</v>
      </c>
      <c r="H322" s="4" t="str">
        <f t="shared" si="56"/>
        <v/>
      </c>
      <c r="I322" s="4" t="str">
        <f t="shared" si="57"/>
        <v/>
      </c>
      <c r="J322" s="4" t="str">
        <f t="shared" si="58"/>
        <v/>
      </c>
      <c r="K322" s="4" t="str">
        <f t="shared" si="59"/>
        <v/>
      </c>
      <c r="L322" s="40">
        <f t="shared" si="60"/>
        <v>-0.1428571428571429</v>
      </c>
      <c r="M322" s="43"/>
      <c r="N322" s="42"/>
      <c r="O322" s="17"/>
    </row>
    <row r="323" spans="1:15">
      <c r="A323" s="2">
        <v>42327</v>
      </c>
      <c r="B323" s="3" t="str">
        <f t="shared" ref="B323:B386" si="61">TEXT(A323,"DDD")</f>
        <v>Thu</v>
      </c>
      <c r="C323" s="4">
        <v>244</v>
      </c>
      <c r="D323" s="4">
        <f t="shared" si="52"/>
        <v>239.5</v>
      </c>
      <c r="E323" s="4" t="str">
        <f t="shared" ca="1" si="53"/>
        <v>No</v>
      </c>
      <c r="F323" s="4" t="str">
        <f t="shared" ca="1" si="54"/>
        <v>No</v>
      </c>
      <c r="G323" s="4">
        <f t="shared" ca="1" si="55"/>
        <v>244</v>
      </c>
      <c r="H323" s="4" t="str">
        <f t="shared" si="56"/>
        <v/>
      </c>
      <c r="I323" s="4" t="str">
        <f t="shared" si="57"/>
        <v/>
      </c>
      <c r="J323" s="4" t="str">
        <f t="shared" si="58"/>
        <v/>
      </c>
      <c r="K323" s="4" t="str">
        <f t="shared" si="59"/>
        <v/>
      </c>
      <c r="L323" s="40">
        <f t="shared" si="60"/>
        <v>1.8789144050104456E-2</v>
      </c>
      <c r="M323" s="43"/>
      <c r="N323" s="42"/>
      <c r="O323" s="17"/>
    </row>
    <row r="324" spans="1:15">
      <c r="A324" s="2">
        <v>42328</v>
      </c>
      <c r="B324" s="3" t="str">
        <f t="shared" si="61"/>
        <v>Fri</v>
      </c>
      <c r="C324" s="4">
        <v>306</v>
      </c>
      <c r="D324" s="4">
        <f t="shared" si="52"/>
        <v>295</v>
      </c>
      <c r="E324" s="4" t="str">
        <f t="shared" ca="1" si="53"/>
        <v>No</v>
      </c>
      <c r="F324" s="4" t="str">
        <f t="shared" ca="1" si="54"/>
        <v>No</v>
      </c>
      <c r="G324" s="4">
        <f t="shared" ca="1" si="55"/>
        <v>306</v>
      </c>
      <c r="H324" s="4" t="str">
        <f t="shared" si="56"/>
        <v/>
      </c>
      <c r="I324" s="4" t="str">
        <f t="shared" si="57"/>
        <v/>
      </c>
      <c r="J324" s="4" t="str">
        <f t="shared" si="58"/>
        <v/>
      </c>
      <c r="K324" s="4" t="str">
        <f t="shared" si="59"/>
        <v/>
      </c>
      <c r="L324" s="40">
        <f t="shared" si="60"/>
        <v>3.7288135593220417E-2</v>
      </c>
      <c r="M324" s="43"/>
      <c r="N324" s="42"/>
      <c r="O324" s="17"/>
    </row>
    <row r="325" spans="1:15">
      <c r="A325" s="2">
        <v>42329</v>
      </c>
      <c r="B325" s="3" t="str">
        <f t="shared" si="61"/>
        <v>Sat</v>
      </c>
      <c r="C325" s="4">
        <v>0</v>
      </c>
      <c r="D325" s="4">
        <f t="shared" si="52"/>
        <v>0</v>
      </c>
      <c r="E325" s="4" t="str">
        <f t="shared" ca="1" si="53"/>
        <v/>
      </c>
      <c r="F325" s="4" t="str">
        <f t="shared" ca="1" si="54"/>
        <v>No</v>
      </c>
      <c r="G325" s="4">
        <f t="shared" ca="1" si="55"/>
        <v>0</v>
      </c>
      <c r="H325" s="4" t="str">
        <f t="shared" si="56"/>
        <v/>
      </c>
      <c r="I325" s="4" t="str">
        <f t="shared" si="57"/>
        <v/>
      </c>
      <c r="J325" s="4" t="str">
        <f t="shared" si="58"/>
        <v/>
      </c>
      <c r="K325" s="4" t="str">
        <f t="shared" si="59"/>
        <v/>
      </c>
      <c r="L325" s="40" t="e">
        <f t="shared" si="60"/>
        <v>#DIV/0!</v>
      </c>
      <c r="M325" s="43"/>
      <c r="N325" s="42"/>
      <c r="O325" s="17"/>
    </row>
    <row r="326" spans="1:15">
      <c r="A326" s="2">
        <v>42330</v>
      </c>
      <c r="B326" s="3" t="str">
        <f t="shared" si="61"/>
        <v>Sun</v>
      </c>
      <c r="C326" s="4">
        <v>0</v>
      </c>
      <c r="D326" s="4">
        <f t="shared" si="52"/>
        <v>0</v>
      </c>
      <c r="E326" s="4" t="str">
        <f t="shared" ca="1" si="53"/>
        <v/>
      </c>
      <c r="F326" s="4" t="str">
        <f t="shared" ca="1" si="54"/>
        <v>No</v>
      </c>
      <c r="G326" s="4">
        <f t="shared" ca="1" si="55"/>
        <v>0</v>
      </c>
      <c r="H326" s="4" t="str">
        <f t="shared" si="56"/>
        <v/>
      </c>
      <c r="I326" s="4" t="str">
        <f t="shared" si="57"/>
        <v/>
      </c>
      <c r="J326" s="4" t="str">
        <f t="shared" si="58"/>
        <v/>
      </c>
      <c r="K326" s="4" t="str">
        <f t="shared" si="59"/>
        <v/>
      </c>
      <c r="L326" s="40" t="e">
        <f t="shared" si="60"/>
        <v>#DIV/0!</v>
      </c>
      <c r="M326" s="43"/>
      <c r="N326" s="42"/>
      <c r="O326" s="17"/>
    </row>
    <row r="327" spans="1:15">
      <c r="A327" s="2">
        <v>42331</v>
      </c>
      <c r="B327" s="3" t="str">
        <f t="shared" si="61"/>
        <v>Mon</v>
      </c>
      <c r="C327" s="4">
        <v>326</v>
      </c>
      <c r="D327" s="4">
        <f t="shared" si="52"/>
        <v>305.5</v>
      </c>
      <c r="E327" s="4" t="str">
        <f t="shared" ca="1" si="53"/>
        <v>No</v>
      </c>
      <c r="F327" s="4" t="str">
        <f t="shared" ca="1" si="54"/>
        <v>No</v>
      </c>
      <c r="G327" s="4">
        <f t="shared" ca="1" si="55"/>
        <v>326</v>
      </c>
      <c r="H327" s="4" t="str">
        <f t="shared" si="56"/>
        <v/>
      </c>
      <c r="I327" s="4" t="str">
        <f t="shared" si="57"/>
        <v/>
      </c>
      <c r="J327" s="4" t="str">
        <f t="shared" si="58"/>
        <v/>
      </c>
      <c r="K327" s="4" t="str">
        <f t="shared" si="59"/>
        <v/>
      </c>
      <c r="L327" s="40">
        <f t="shared" si="60"/>
        <v>6.7103109656301063E-2</v>
      </c>
      <c r="M327" s="43">
        <v>42055</v>
      </c>
      <c r="N327" s="42"/>
      <c r="O327" s="17"/>
    </row>
    <row r="328" spans="1:15">
      <c r="A328" s="2">
        <v>42332</v>
      </c>
      <c r="B328" s="3" t="str">
        <f t="shared" si="61"/>
        <v>Tue</v>
      </c>
      <c r="C328" s="4">
        <v>403</v>
      </c>
      <c r="D328" s="4">
        <f t="shared" si="52"/>
        <v>269</v>
      </c>
      <c r="E328" s="4" t="str">
        <f t="shared" ca="1" si="53"/>
        <v>No</v>
      </c>
      <c r="F328" s="4" t="str">
        <f t="shared" ca="1" si="54"/>
        <v>No</v>
      </c>
      <c r="G328" s="4">
        <f t="shared" ca="1" si="55"/>
        <v>403</v>
      </c>
      <c r="H328" s="4" t="str">
        <f t="shared" si="56"/>
        <v/>
      </c>
      <c r="I328" s="4" t="str">
        <f t="shared" si="57"/>
        <v/>
      </c>
      <c r="J328" s="4" t="str">
        <f t="shared" si="58"/>
        <v/>
      </c>
      <c r="K328" s="4" t="str">
        <f t="shared" si="59"/>
        <v/>
      </c>
      <c r="L328" s="40">
        <f t="shared" si="60"/>
        <v>0.4981412639405205</v>
      </c>
      <c r="M328" s="43"/>
      <c r="N328" s="42"/>
      <c r="O328" s="17"/>
    </row>
    <row r="329" spans="1:15">
      <c r="A329" s="2">
        <v>42333</v>
      </c>
      <c r="B329" s="3" t="str">
        <f t="shared" si="61"/>
        <v>Wed</v>
      </c>
      <c r="C329" s="4">
        <v>357</v>
      </c>
      <c r="D329" s="4">
        <f t="shared" si="52"/>
        <v>257.5</v>
      </c>
      <c r="E329" s="4" t="str">
        <f t="shared" ca="1" si="53"/>
        <v>No</v>
      </c>
      <c r="F329" s="4" t="str">
        <f t="shared" ca="1" si="54"/>
        <v>No</v>
      </c>
      <c r="G329" s="4">
        <f t="shared" ca="1" si="55"/>
        <v>357</v>
      </c>
      <c r="H329" s="4" t="str">
        <f t="shared" si="56"/>
        <v/>
      </c>
      <c r="I329" s="4" t="str">
        <f t="shared" si="57"/>
        <v>Previous Day of the-Thanksgiving Day</v>
      </c>
      <c r="J329" s="4" t="str">
        <f t="shared" si="58"/>
        <v/>
      </c>
      <c r="K329" s="4" t="str">
        <f t="shared" si="59"/>
        <v>Previous Day of the-Thanksgiving Day</v>
      </c>
      <c r="L329" s="40">
        <f t="shared" si="60"/>
        <v>0.38640776699029122</v>
      </c>
      <c r="M329" s="43"/>
      <c r="N329" s="42"/>
      <c r="O329" s="17"/>
    </row>
    <row r="330" spans="1:15">
      <c r="A330" s="2">
        <v>42334</v>
      </c>
      <c r="B330" s="3" t="str">
        <f t="shared" si="61"/>
        <v>Thu</v>
      </c>
      <c r="C330" s="4">
        <v>326</v>
      </c>
      <c r="D330" s="4">
        <f t="shared" si="52"/>
        <v>232.5</v>
      </c>
      <c r="E330" s="4" t="str">
        <f t="shared" ca="1" si="53"/>
        <v>No</v>
      </c>
      <c r="F330" s="4" t="str">
        <f t="shared" ca="1" si="54"/>
        <v>No</v>
      </c>
      <c r="G330" s="4">
        <f t="shared" ca="1" si="55"/>
        <v>326</v>
      </c>
      <c r="H330" s="4" t="str">
        <f t="shared" si="56"/>
        <v>Thanksgiving Day</v>
      </c>
      <c r="I330" s="4" t="str">
        <f t="shared" si="57"/>
        <v/>
      </c>
      <c r="J330" s="4" t="str">
        <f t="shared" si="58"/>
        <v/>
      </c>
      <c r="K330" s="4" t="str">
        <f t="shared" si="59"/>
        <v>Thanksgiving Day</v>
      </c>
      <c r="L330" s="40">
        <f t="shared" si="60"/>
        <v>0.40215053763440856</v>
      </c>
      <c r="M330" s="43"/>
      <c r="N330" s="42"/>
      <c r="O330" s="17"/>
    </row>
    <row r="331" spans="1:15">
      <c r="A331" s="2">
        <v>42335</v>
      </c>
      <c r="B331" s="3" t="str">
        <f t="shared" si="61"/>
        <v>Fri</v>
      </c>
      <c r="C331" s="4">
        <v>114</v>
      </c>
      <c r="D331" s="4">
        <f t="shared" si="52"/>
        <v>295</v>
      </c>
      <c r="E331" s="4" t="str">
        <f t="shared" ca="1" si="53"/>
        <v>No</v>
      </c>
      <c r="F331" s="4" t="str">
        <f t="shared" ca="1" si="54"/>
        <v>No</v>
      </c>
      <c r="G331" s="4">
        <f t="shared" ca="1" si="55"/>
        <v>114</v>
      </c>
      <c r="H331" s="4" t="str">
        <f t="shared" si="56"/>
        <v/>
      </c>
      <c r="I331" s="4" t="str">
        <f t="shared" si="57"/>
        <v/>
      </c>
      <c r="J331" s="4" t="str">
        <f t="shared" si="58"/>
        <v>Next Day of the-Thanksgiving Day</v>
      </c>
      <c r="K331" s="4" t="str">
        <f t="shared" si="59"/>
        <v>Next Day of the-Thanksgiving Day</v>
      </c>
      <c r="L331" s="40">
        <f t="shared" si="60"/>
        <v>-0.61355932203389829</v>
      </c>
      <c r="M331" s="43"/>
      <c r="N331" s="42"/>
      <c r="O331" s="17"/>
    </row>
    <row r="332" spans="1:15">
      <c r="A332" s="2">
        <v>42336</v>
      </c>
      <c r="B332" s="3" t="str">
        <f t="shared" si="61"/>
        <v>Sat</v>
      </c>
      <c r="C332" s="4">
        <v>0</v>
      </c>
      <c r="D332" s="4">
        <f t="shared" si="52"/>
        <v>0</v>
      </c>
      <c r="E332" s="4" t="str">
        <f t="shared" ca="1" si="53"/>
        <v/>
      </c>
      <c r="F332" s="4" t="str">
        <f t="shared" ca="1" si="54"/>
        <v>No</v>
      </c>
      <c r="G332" s="4">
        <f t="shared" ca="1" si="55"/>
        <v>0</v>
      </c>
      <c r="H332" s="4" t="str">
        <f t="shared" si="56"/>
        <v/>
      </c>
      <c r="I332" s="4" t="str">
        <f t="shared" si="57"/>
        <v/>
      </c>
      <c r="J332" s="4" t="str">
        <f t="shared" si="58"/>
        <v/>
      </c>
      <c r="K332" s="4" t="str">
        <f t="shared" si="59"/>
        <v/>
      </c>
      <c r="L332" s="40" t="e">
        <f t="shared" si="60"/>
        <v>#DIV/0!</v>
      </c>
      <c r="M332" s="43">
        <v>42062</v>
      </c>
      <c r="N332" s="42"/>
      <c r="O332" s="17"/>
    </row>
    <row r="333" spans="1:15">
      <c r="A333" s="2">
        <v>42337</v>
      </c>
      <c r="B333" s="3" t="str">
        <f t="shared" si="61"/>
        <v>Sun</v>
      </c>
      <c r="C333" s="4">
        <v>0</v>
      </c>
      <c r="D333" s="4">
        <f t="shared" ref="D333:D396" si="62">IFERROR(MEDIAN(C326,C319,C312,C305),"")</f>
        <v>0</v>
      </c>
      <c r="E333" s="4" t="str">
        <f t="shared" ref="E333:E396" ca="1" si="63">IFERROR(IF(OR(STANDARDIZE(C333,(HLOOKUP(B333,$T$17:$AB$19,2,0)),(HLOOKUP(B333,$T$17:$AB$19,3,0)))&lt;-$Q$9,STANDARDIZE(C333,(HLOOKUP(B333,$T$17:$AB$19,2,0)),(HLOOKUP(B333,$T$17:$AB$19,3,0)))&gt;$Q$9),"Outlier","No"),"")</f>
        <v/>
      </c>
      <c r="F333" s="4" t="str">
        <f t="shared" ref="F333:F396" ca="1" si="64">IF(OR((C333&lt;(HLOOKUP(B333,$T$3:$AB$11,8,0))),(C333&gt;HLOOKUP(B333,$T$3:$AB$11,9,0))),"Outlier","No")</f>
        <v>No</v>
      </c>
      <c r="G333" s="4">
        <f t="shared" ref="G333:G396" ca="1" si="65">IF(INDIRECT(ADDRESS(ROW(),MATCH($Q$3,$A$1:$G$1,0)))="Outlier",D333,C333)</f>
        <v>0</v>
      </c>
      <c r="H333" s="4" t="str">
        <f t="shared" ref="H333:H396" si="66">IFERROR(INDEX($AM$5:$AO$45,MATCH(A333,$AO$5:$AO$45,0),1),"")</f>
        <v/>
      </c>
      <c r="I333" s="4" t="str">
        <f t="shared" ref="I333:I396" si="67">IF(H334="","",CONCATENATE("Previous Day of the-",H334))</f>
        <v/>
      </c>
      <c r="J333" s="4" t="str">
        <f t="shared" ref="J333:J396" si="68">IF(H332="","",CONCATENATE("Next Day of the-",H332))</f>
        <v/>
      </c>
      <c r="K333" s="4" t="str">
        <f t="shared" ref="K333:K396" si="69">IF(AND(H333="",J333=""),I333,IF(AND(H333="",I333=""),J333,H333))</f>
        <v/>
      </c>
      <c r="L333" s="40" t="e">
        <f t="shared" ref="L333:L396" si="70">C333/D333-1</f>
        <v>#DIV/0!</v>
      </c>
      <c r="M333" s="43"/>
      <c r="N333" s="42"/>
      <c r="O333" s="17"/>
    </row>
    <row r="334" spans="1:15">
      <c r="A334" s="2">
        <v>42338</v>
      </c>
      <c r="B334" s="3" t="str">
        <f t="shared" si="61"/>
        <v>Mon</v>
      </c>
      <c r="C334" s="4">
        <v>765</v>
      </c>
      <c r="D334" s="4">
        <f t="shared" si="62"/>
        <v>305.5</v>
      </c>
      <c r="E334" s="4" t="str">
        <f t="shared" ca="1" si="63"/>
        <v>Outlier</v>
      </c>
      <c r="F334" s="4" t="str">
        <f t="shared" ca="1" si="64"/>
        <v>Outlier</v>
      </c>
      <c r="G334" s="4">
        <f t="shared" ca="1" si="65"/>
        <v>305.5</v>
      </c>
      <c r="H334" s="4" t="str">
        <f t="shared" si="66"/>
        <v/>
      </c>
      <c r="I334" s="4" t="str">
        <f t="shared" si="67"/>
        <v/>
      </c>
      <c r="J334" s="4" t="str">
        <f t="shared" si="68"/>
        <v/>
      </c>
      <c r="K334" s="4" t="str">
        <f t="shared" si="69"/>
        <v/>
      </c>
      <c r="L334" s="40">
        <f t="shared" si="70"/>
        <v>1.5040916530278232</v>
      </c>
      <c r="M334" s="43"/>
      <c r="N334" s="42"/>
      <c r="O334" s="17"/>
    </row>
    <row r="335" spans="1:15">
      <c r="A335" s="2">
        <v>42339</v>
      </c>
      <c r="B335" s="3" t="str">
        <f t="shared" si="61"/>
        <v>Tue</v>
      </c>
      <c r="C335" s="4">
        <v>706</v>
      </c>
      <c r="D335" s="4">
        <f t="shared" si="62"/>
        <v>275.5</v>
      </c>
      <c r="E335" s="4" t="str">
        <f t="shared" ca="1" si="63"/>
        <v>Outlier</v>
      </c>
      <c r="F335" s="4" t="str">
        <f t="shared" ca="1" si="64"/>
        <v>Outlier</v>
      </c>
      <c r="G335" s="4">
        <f t="shared" ca="1" si="65"/>
        <v>275.5</v>
      </c>
      <c r="H335" s="4" t="str">
        <f t="shared" si="66"/>
        <v/>
      </c>
      <c r="I335" s="4" t="str">
        <f t="shared" si="67"/>
        <v/>
      </c>
      <c r="J335" s="4" t="str">
        <f t="shared" si="68"/>
        <v/>
      </c>
      <c r="K335" s="4" t="str">
        <f t="shared" si="69"/>
        <v/>
      </c>
      <c r="L335" s="40">
        <f t="shared" si="70"/>
        <v>1.5626134301270418</v>
      </c>
      <c r="M335" s="43"/>
      <c r="N335" s="42"/>
      <c r="O335" s="17"/>
    </row>
    <row r="336" spans="1:15">
      <c r="A336" s="2">
        <v>42340</v>
      </c>
      <c r="B336" s="3" t="str">
        <f t="shared" si="61"/>
        <v>Wed</v>
      </c>
      <c r="C336" s="4">
        <v>655</v>
      </c>
      <c r="D336" s="4">
        <f t="shared" si="62"/>
        <v>259</v>
      </c>
      <c r="E336" s="4" t="str">
        <f t="shared" ca="1" si="63"/>
        <v>Outlier</v>
      </c>
      <c r="F336" s="4" t="str">
        <f t="shared" ca="1" si="64"/>
        <v>Outlier</v>
      </c>
      <c r="G336" s="4">
        <f t="shared" ca="1" si="65"/>
        <v>259</v>
      </c>
      <c r="H336" s="4" t="str">
        <f t="shared" si="66"/>
        <v/>
      </c>
      <c r="I336" s="4" t="str">
        <f t="shared" si="67"/>
        <v/>
      </c>
      <c r="J336" s="4" t="str">
        <f t="shared" si="68"/>
        <v/>
      </c>
      <c r="K336" s="4" t="str">
        <f t="shared" si="69"/>
        <v/>
      </c>
      <c r="L336" s="40">
        <f t="shared" si="70"/>
        <v>1.528957528957529</v>
      </c>
      <c r="M336" s="43"/>
      <c r="N336" s="42"/>
      <c r="O336" s="17"/>
    </row>
    <row r="337" spans="1:15">
      <c r="A337" s="2">
        <v>42341</v>
      </c>
      <c r="B337" s="3" t="str">
        <f t="shared" si="61"/>
        <v>Thu</v>
      </c>
      <c r="C337" s="4">
        <v>533</v>
      </c>
      <c r="D337" s="4">
        <f t="shared" si="62"/>
        <v>251</v>
      </c>
      <c r="E337" s="4" t="str">
        <f t="shared" ca="1" si="63"/>
        <v>Outlier</v>
      </c>
      <c r="F337" s="4" t="str">
        <f t="shared" ca="1" si="64"/>
        <v>Outlier</v>
      </c>
      <c r="G337" s="4">
        <f t="shared" ca="1" si="65"/>
        <v>251</v>
      </c>
      <c r="H337" s="4" t="str">
        <f t="shared" si="66"/>
        <v/>
      </c>
      <c r="I337" s="4" t="str">
        <f t="shared" si="67"/>
        <v/>
      </c>
      <c r="J337" s="4" t="str">
        <f t="shared" si="68"/>
        <v/>
      </c>
      <c r="K337" s="4" t="str">
        <f t="shared" si="69"/>
        <v/>
      </c>
      <c r="L337" s="40">
        <f t="shared" si="70"/>
        <v>1.1235059760956174</v>
      </c>
      <c r="M337" s="43"/>
      <c r="N337" s="42"/>
      <c r="O337" s="17"/>
    </row>
    <row r="338" spans="1:15">
      <c r="A338" s="2">
        <v>42342</v>
      </c>
      <c r="B338" s="3" t="str">
        <f t="shared" si="61"/>
        <v>Fri</v>
      </c>
      <c r="C338" s="4">
        <v>551</v>
      </c>
      <c r="D338" s="4">
        <f t="shared" si="62"/>
        <v>286.5</v>
      </c>
      <c r="E338" s="4" t="str">
        <f t="shared" ca="1" si="63"/>
        <v>Outlier</v>
      </c>
      <c r="F338" s="4" t="str">
        <f t="shared" ca="1" si="64"/>
        <v>Outlier</v>
      </c>
      <c r="G338" s="4">
        <f t="shared" ca="1" si="65"/>
        <v>286.5</v>
      </c>
      <c r="H338" s="4" t="str">
        <f t="shared" si="66"/>
        <v/>
      </c>
      <c r="I338" s="4" t="str">
        <f t="shared" si="67"/>
        <v/>
      </c>
      <c r="J338" s="4" t="str">
        <f t="shared" si="68"/>
        <v/>
      </c>
      <c r="K338" s="4" t="str">
        <f t="shared" si="69"/>
        <v/>
      </c>
      <c r="L338" s="40">
        <f t="shared" si="70"/>
        <v>0.92321116928446778</v>
      </c>
      <c r="M338" s="43"/>
      <c r="N338" s="42"/>
      <c r="O338" s="17"/>
    </row>
    <row r="339" spans="1:15">
      <c r="A339" s="2">
        <v>42343</v>
      </c>
      <c r="B339" s="3" t="str">
        <f t="shared" si="61"/>
        <v>Sat</v>
      </c>
      <c r="C339" s="4">
        <v>0</v>
      </c>
      <c r="D339" s="4">
        <f t="shared" si="62"/>
        <v>0</v>
      </c>
      <c r="E339" s="4" t="str">
        <f t="shared" ca="1" si="63"/>
        <v/>
      </c>
      <c r="F339" s="4" t="str">
        <f t="shared" ca="1" si="64"/>
        <v>No</v>
      </c>
      <c r="G339" s="4">
        <f t="shared" ca="1" si="65"/>
        <v>0</v>
      </c>
      <c r="H339" s="4" t="str">
        <f t="shared" si="66"/>
        <v/>
      </c>
      <c r="I339" s="4" t="str">
        <f t="shared" si="67"/>
        <v/>
      </c>
      <c r="J339" s="4" t="str">
        <f t="shared" si="68"/>
        <v/>
      </c>
      <c r="K339" s="4" t="str">
        <f t="shared" si="69"/>
        <v/>
      </c>
      <c r="L339" s="40" t="e">
        <f t="shared" si="70"/>
        <v>#DIV/0!</v>
      </c>
      <c r="M339" s="43">
        <v>42069</v>
      </c>
      <c r="N339" s="42"/>
      <c r="O339" s="17"/>
    </row>
    <row r="340" spans="1:15">
      <c r="A340" s="2">
        <v>42344</v>
      </c>
      <c r="B340" s="3" t="str">
        <f t="shared" si="61"/>
        <v>Sun</v>
      </c>
      <c r="C340" s="4">
        <v>0</v>
      </c>
      <c r="D340" s="4">
        <f t="shared" si="62"/>
        <v>0</v>
      </c>
      <c r="E340" s="4" t="str">
        <f t="shared" ca="1" si="63"/>
        <v/>
      </c>
      <c r="F340" s="4" t="str">
        <f t="shared" ca="1" si="64"/>
        <v>No</v>
      </c>
      <c r="G340" s="4">
        <f t="shared" ca="1" si="65"/>
        <v>0</v>
      </c>
      <c r="H340" s="4" t="str">
        <f t="shared" si="66"/>
        <v/>
      </c>
      <c r="I340" s="4" t="str">
        <f t="shared" si="67"/>
        <v/>
      </c>
      <c r="J340" s="4" t="str">
        <f t="shared" si="68"/>
        <v/>
      </c>
      <c r="K340" s="4" t="str">
        <f t="shared" si="69"/>
        <v/>
      </c>
      <c r="L340" s="40" t="e">
        <f t="shared" si="70"/>
        <v>#DIV/0!</v>
      </c>
      <c r="M340" s="43"/>
      <c r="N340" s="42"/>
      <c r="O340" s="17"/>
    </row>
    <row r="341" spans="1:15">
      <c r="A341" s="2">
        <v>42345</v>
      </c>
      <c r="B341" s="3" t="str">
        <f t="shared" si="61"/>
        <v>Mon</v>
      </c>
      <c r="C341" s="4">
        <v>691</v>
      </c>
      <c r="D341" s="4">
        <f t="shared" si="62"/>
        <v>316.5</v>
      </c>
      <c r="E341" s="4" t="str">
        <f t="shared" ca="1" si="63"/>
        <v>Outlier</v>
      </c>
      <c r="F341" s="4" t="str">
        <f t="shared" ca="1" si="64"/>
        <v>Outlier</v>
      </c>
      <c r="G341" s="4">
        <f t="shared" ca="1" si="65"/>
        <v>316.5</v>
      </c>
      <c r="H341" s="4" t="str">
        <f t="shared" si="66"/>
        <v/>
      </c>
      <c r="I341" s="4" t="str">
        <f t="shared" si="67"/>
        <v/>
      </c>
      <c r="J341" s="4" t="str">
        <f t="shared" si="68"/>
        <v/>
      </c>
      <c r="K341" s="4" t="str">
        <f t="shared" si="69"/>
        <v/>
      </c>
      <c r="L341" s="40">
        <f t="shared" si="70"/>
        <v>1.1832543443917851</v>
      </c>
      <c r="M341" s="43"/>
      <c r="N341" s="42"/>
      <c r="O341" s="17"/>
    </row>
    <row r="342" spans="1:15">
      <c r="A342" s="2">
        <v>42346</v>
      </c>
      <c r="B342" s="3" t="str">
        <f t="shared" si="61"/>
        <v>Tue</v>
      </c>
      <c r="C342" s="4">
        <v>400</v>
      </c>
      <c r="D342" s="4">
        <f t="shared" si="62"/>
        <v>348</v>
      </c>
      <c r="E342" s="4" t="str">
        <f t="shared" ca="1" si="63"/>
        <v>No</v>
      </c>
      <c r="F342" s="4" t="str">
        <f t="shared" ca="1" si="64"/>
        <v>No</v>
      </c>
      <c r="G342" s="4">
        <f t="shared" ca="1" si="65"/>
        <v>400</v>
      </c>
      <c r="H342" s="4" t="str">
        <f t="shared" si="66"/>
        <v/>
      </c>
      <c r="I342" s="4" t="str">
        <f t="shared" si="67"/>
        <v/>
      </c>
      <c r="J342" s="4" t="str">
        <f t="shared" si="68"/>
        <v/>
      </c>
      <c r="K342" s="4" t="str">
        <f t="shared" si="69"/>
        <v/>
      </c>
      <c r="L342" s="40">
        <f t="shared" si="70"/>
        <v>0.14942528735632177</v>
      </c>
      <c r="M342" s="43"/>
      <c r="N342" s="42"/>
      <c r="O342" s="17"/>
    </row>
    <row r="343" spans="1:15">
      <c r="A343" s="2">
        <v>42347</v>
      </c>
      <c r="B343" s="3" t="str">
        <f t="shared" si="61"/>
        <v>Wed</v>
      </c>
      <c r="C343" s="4">
        <v>386</v>
      </c>
      <c r="D343" s="4">
        <f t="shared" si="62"/>
        <v>317.5</v>
      </c>
      <c r="E343" s="4" t="str">
        <f t="shared" ca="1" si="63"/>
        <v>Outlier</v>
      </c>
      <c r="F343" s="4" t="str">
        <f t="shared" ca="1" si="64"/>
        <v>Outlier</v>
      </c>
      <c r="G343" s="4">
        <f t="shared" ca="1" si="65"/>
        <v>317.5</v>
      </c>
      <c r="H343" s="4" t="str">
        <f t="shared" si="66"/>
        <v/>
      </c>
      <c r="I343" s="4" t="str">
        <f t="shared" si="67"/>
        <v/>
      </c>
      <c r="J343" s="4" t="str">
        <f t="shared" si="68"/>
        <v/>
      </c>
      <c r="K343" s="4" t="str">
        <f t="shared" si="69"/>
        <v/>
      </c>
      <c r="L343" s="40">
        <f t="shared" si="70"/>
        <v>0.21574803149606292</v>
      </c>
      <c r="M343" s="43"/>
      <c r="N343" s="42"/>
      <c r="O343" s="17"/>
    </row>
    <row r="344" spans="1:15">
      <c r="A344" s="2">
        <v>42348</v>
      </c>
      <c r="B344" s="3" t="str">
        <f t="shared" si="61"/>
        <v>Thu</v>
      </c>
      <c r="C344" s="4">
        <v>348</v>
      </c>
      <c r="D344" s="4">
        <f t="shared" si="62"/>
        <v>285</v>
      </c>
      <c r="E344" s="4" t="str">
        <f t="shared" ca="1" si="63"/>
        <v>No</v>
      </c>
      <c r="F344" s="4" t="str">
        <f t="shared" ca="1" si="64"/>
        <v>Outlier</v>
      </c>
      <c r="G344" s="4">
        <f t="shared" ca="1" si="65"/>
        <v>285</v>
      </c>
      <c r="H344" s="4" t="str">
        <f t="shared" si="66"/>
        <v/>
      </c>
      <c r="I344" s="4" t="str">
        <f t="shared" si="67"/>
        <v/>
      </c>
      <c r="J344" s="4" t="str">
        <f t="shared" si="68"/>
        <v/>
      </c>
      <c r="K344" s="4" t="str">
        <f t="shared" si="69"/>
        <v/>
      </c>
      <c r="L344" s="40">
        <f t="shared" si="70"/>
        <v>0.22105263157894739</v>
      </c>
      <c r="M344" s="43"/>
      <c r="N344" s="42"/>
      <c r="O344" s="17"/>
    </row>
    <row r="345" spans="1:15">
      <c r="A345" s="2">
        <v>42349</v>
      </c>
      <c r="B345" s="3" t="str">
        <f t="shared" si="61"/>
        <v>Fri</v>
      </c>
      <c r="C345" s="4">
        <v>282</v>
      </c>
      <c r="D345" s="4">
        <f t="shared" si="62"/>
        <v>287.5</v>
      </c>
      <c r="E345" s="4" t="str">
        <f t="shared" ca="1" si="63"/>
        <v>No</v>
      </c>
      <c r="F345" s="4" t="str">
        <f t="shared" ca="1" si="64"/>
        <v>No</v>
      </c>
      <c r="G345" s="4">
        <f t="shared" ca="1" si="65"/>
        <v>282</v>
      </c>
      <c r="H345" s="4" t="str">
        <f t="shared" si="66"/>
        <v/>
      </c>
      <c r="I345" s="4" t="str">
        <f t="shared" si="67"/>
        <v/>
      </c>
      <c r="J345" s="4" t="str">
        <f t="shared" si="68"/>
        <v/>
      </c>
      <c r="K345" s="4" t="str">
        <f t="shared" si="69"/>
        <v/>
      </c>
      <c r="L345" s="40">
        <f t="shared" si="70"/>
        <v>-1.9130434782608674E-2</v>
      </c>
      <c r="M345" s="43"/>
      <c r="N345" s="42"/>
      <c r="O345" s="17"/>
    </row>
    <row r="346" spans="1:15">
      <c r="A346" s="2">
        <v>42350</v>
      </c>
      <c r="B346" s="3" t="str">
        <f t="shared" si="61"/>
        <v>Sat</v>
      </c>
      <c r="C346" s="4">
        <v>0</v>
      </c>
      <c r="D346" s="4">
        <f t="shared" si="62"/>
        <v>0</v>
      </c>
      <c r="E346" s="4" t="str">
        <f t="shared" ca="1" si="63"/>
        <v/>
      </c>
      <c r="F346" s="4" t="str">
        <f t="shared" ca="1" si="64"/>
        <v>No</v>
      </c>
      <c r="G346" s="4">
        <f t="shared" ca="1" si="65"/>
        <v>0</v>
      </c>
      <c r="H346" s="4" t="str">
        <f t="shared" si="66"/>
        <v/>
      </c>
      <c r="I346" s="4" t="str">
        <f t="shared" si="67"/>
        <v/>
      </c>
      <c r="J346" s="4" t="str">
        <f t="shared" si="68"/>
        <v/>
      </c>
      <c r="K346" s="4" t="str">
        <f t="shared" si="69"/>
        <v/>
      </c>
      <c r="L346" s="40" t="e">
        <f t="shared" si="70"/>
        <v>#DIV/0!</v>
      </c>
      <c r="M346" s="43">
        <v>42076</v>
      </c>
      <c r="N346" s="42"/>
      <c r="O346" s="17"/>
    </row>
    <row r="347" spans="1:15">
      <c r="A347" s="2">
        <v>42351</v>
      </c>
      <c r="B347" s="3" t="str">
        <f t="shared" si="61"/>
        <v>Sun</v>
      </c>
      <c r="C347" s="4">
        <v>0</v>
      </c>
      <c r="D347" s="4">
        <f t="shared" si="62"/>
        <v>0</v>
      </c>
      <c r="E347" s="4" t="str">
        <f t="shared" ca="1" si="63"/>
        <v/>
      </c>
      <c r="F347" s="4" t="str">
        <f t="shared" ca="1" si="64"/>
        <v>No</v>
      </c>
      <c r="G347" s="4">
        <f t="shared" ca="1" si="65"/>
        <v>0</v>
      </c>
      <c r="H347" s="4" t="str">
        <f t="shared" si="66"/>
        <v/>
      </c>
      <c r="I347" s="4" t="str">
        <f t="shared" si="67"/>
        <v/>
      </c>
      <c r="J347" s="4" t="str">
        <f t="shared" si="68"/>
        <v/>
      </c>
      <c r="K347" s="4" t="str">
        <f t="shared" si="69"/>
        <v/>
      </c>
      <c r="L347" s="40" t="e">
        <f t="shared" si="70"/>
        <v>#DIV/0!</v>
      </c>
      <c r="M347" s="43"/>
      <c r="N347" s="42"/>
      <c r="O347" s="17"/>
    </row>
    <row r="348" spans="1:15">
      <c r="A348" s="2">
        <v>42352</v>
      </c>
      <c r="B348" s="3" t="str">
        <f t="shared" si="61"/>
        <v>Mon</v>
      </c>
      <c r="C348" s="4">
        <v>0</v>
      </c>
      <c r="D348" s="4">
        <f t="shared" si="62"/>
        <v>508.5</v>
      </c>
      <c r="E348" s="4" t="str">
        <f t="shared" ca="1" si="63"/>
        <v>No</v>
      </c>
      <c r="F348" s="4" t="str">
        <f t="shared" ca="1" si="64"/>
        <v>No</v>
      </c>
      <c r="G348" s="4">
        <f t="shared" ca="1" si="65"/>
        <v>0</v>
      </c>
      <c r="H348" s="4" t="str">
        <f t="shared" si="66"/>
        <v/>
      </c>
      <c r="I348" s="4" t="str">
        <f t="shared" si="67"/>
        <v/>
      </c>
      <c r="J348" s="4" t="str">
        <f t="shared" si="68"/>
        <v/>
      </c>
      <c r="K348" s="4" t="str">
        <f t="shared" si="69"/>
        <v/>
      </c>
      <c r="L348" s="40">
        <f t="shared" si="70"/>
        <v>-1</v>
      </c>
      <c r="M348" s="43"/>
      <c r="N348" s="42"/>
      <c r="O348" s="17"/>
    </row>
    <row r="349" spans="1:15">
      <c r="A349" s="2">
        <v>42353</v>
      </c>
      <c r="B349" s="3" t="str">
        <f t="shared" si="61"/>
        <v>Tue</v>
      </c>
      <c r="C349" s="4">
        <v>372</v>
      </c>
      <c r="D349" s="4">
        <f t="shared" si="62"/>
        <v>401.5</v>
      </c>
      <c r="E349" s="4" t="str">
        <f t="shared" ca="1" si="63"/>
        <v>No</v>
      </c>
      <c r="F349" s="4" t="str">
        <f t="shared" ca="1" si="64"/>
        <v>No</v>
      </c>
      <c r="G349" s="4">
        <f t="shared" ca="1" si="65"/>
        <v>372</v>
      </c>
      <c r="H349" s="4" t="str">
        <f t="shared" si="66"/>
        <v/>
      </c>
      <c r="I349" s="4" t="str">
        <f t="shared" si="67"/>
        <v/>
      </c>
      <c r="J349" s="4" t="str">
        <f t="shared" si="68"/>
        <v/>
      </c>
      <c r="K349" s="4" t="str">
        <f t="shared" si="69"/>
        <v/>
      </c>
      <c r="L349" s="40">
        <f t="shared" si="70"/>
        <v>-7.3474470734744668E-2</v>
      </c>
      <c r="M349" s="43"/>
      <c r="N349" s="42"/>
      <c r="O349" s="17"/>
    </row>
    <row r="350" spans="1:15">
      <c r="A350" s="2">
        <v>42354</v>
      </c>
      <c r="B350" s="3" t="str">
        <f t="shared" si="61"/>
        <v>Wed</v>
      </c>
      <c r="C350" s="4">
        <v>229</v>
      </c>
      <c r="D350" s="4">
        <f t="shared" si="62"/>
        <v>371.5</v>
      </c>
      <c r="E350" s="4" t="str">
        <f t="shared" ca="1" si="63"/>
        <v>No</v>
      </c>
      <c r="F350" s="4" t="str">
        <f t="shared" ca="1" si="64"/>
        <v>No</v>
      </c>
      <c r="G350" s="4">
        <f t="shared" ca="1" si="65"/>
        <v>229</v>
      </c>
      <c r="H350" s="4" t="str">
        <f t="shared" si="66"/>
        <v/>
      </c>
      <c r="I350" s="4" t="str">
        <f t="shared" si="67"/>
        <v/>
      </c>
      <c r="J350" s="4" t="str">
        <f t="shared" si="68"/>
        <v/>
      </c>
      <c r="K350" s="4" t="str">
        <f t="shared" si="69"/>
        <v/>
      </c>
      <c r="L350" s="40">
        <f t="shared" si="70"/>
        <v>-0.3835800807537012</v>
      </c>
      <c r="M350" s="43"/>
      <c r="N350" s="42"/>
      <c r="O350" s="17"/>
    </row>
    <row r="351" spans="1:15">
      <c r="A351" s="2">
        <v>42355</v>
      </c>
      <c r="B351" s="3" t="str">
        <f t="shared" si="61"/>
        <v>Thu</v>
      </c>
      <c r="C351" s="4">
        <v>265</v>
      </c>
      <c r="D351" s="4">
        <f t="shared" si="62"/>
        <v>337</v>
      </c>
      <c r="E351" s="4" t="str">
        <f t="shared" ca="1" si="63"/>
        <v>No</v>
      </c>
      <c r="F351" s="4" t="str">
        <f t="shared" ca="1" si="64"/>
        <v>No</v>
      </c>
      <c r="G351" s="4">
        <f t="shared" ca="1" si="65"/>
        <v>265</v>
      </c>
      <c r="H351" s="4" t="str">
        <f t="shared" si="66"/>
        <v/>
      </c>
      <c r="I351" s="4" t="str">
        <f t="shared" si="67"/>
        <v/>
      </c>
      <c r="J351" s="4" t="str">
        <f t="shared" si="68"/>
        <v/>
      </c>
      <c r="K351" s="4" t="str">
        <f t="shared" si="69"/>
        <v/>
      </c>
      <c r="L351" s="40">
        <f t="shared" si="70"/>
        <v>-0.21364985163204753</v>
      </c>
      <c r="M351" s="43"/>
      <c r="N351" s="42"/>
      <c r="O351" s="17"/>
    </row>
    <row r="352" spans="1:15">
      <c r="A352" s="2">
        <v>42356</v>
      </c>
      <c r="B352" s="3" t="str">
        <f t="shared" si="61"/>
        <v>Fri</v>
      </c>
      <c r="C352" s="4">
        <v>241</v>
      </c>
      <c r="D352" s="4">
        <f t="shared" si="62"/>
        <v>294</v>
      </c>
      <c r="E352" s="4" t="str">
        <f t="shared" ca="1" si="63"/>
        <v>No</v>
      </c>
      <c r="F352" s="4" t="str">
        <f t="shared" ca="1" si="64"/>
        <v>No</v>
      </c>
      <c r="G352" s="4">
        <f t="shared" ca="1" si="65"/>
        <v>241</v>
      </c>
      <c r="H352" s="4" t="str">
        <f t="shared" si="66"/>
        <v/>
      </c>
      <c r="I352" s="4" t="str">
        <f t="shared" si="67"/>
        <v/>
      </c>
      <c r="J352" s="4" t="str">
        <f t="shared" si="68"/>
        <v/>
      </c>
      <c r="K352" s="4" t="str">
        <f t="shared" si="69"/>
        <v/>
      </c>
      <c r="L352" s="40">
        <f t="shared" si="70"/>
        <v>-0.18027210884353739</v>
      </c>
      <c r="M352" s="43"/>
      <c r="N352" s="42"/>
      <c r="O352" s="17"/>
    </row>
    <row r="353" spans="1:15">
      <c r="A353" s="2">
        <v>42357</v>
      </c>
      <c r="B353" s="3" t="str">
        <f t="shared" si="61"/>
        <v>Sat</v>
      </c>
      <c r="C353" s="4">
        <v>0</v>
      </c>
      <c r="D353" s="4">
        <f t="shared" si="62"/>
        <v>0</v>
      </c>
      <c r="E353" s="4" t="str">
        <f t="shared" ca="1" si="63"/>
        <v/>
      </c>
      <c r="F353" s="4" t="str">
        <f t="shared" ca="1" si="64"/>
        <v>No</v>
      </c>
      <c r="G353" s="4">
        <f t="shared" ca="1" si="65"/>
        <v>0</v>
      </c>
      <c r="H353" s="4" t="str">
        <f t="shared" si="66"/>
        <v/>
      </c>
      <c r="I353" s="4" t="str">
        <f t="shared" si="67"/>
        <v/>
      </c>
      <c r="J353" s="4" t="str">
        <f t="shared" si="68"/>
        <v/>
      </c>
      <c r="K353" s="4" t="str">
        <f t="shared" si="69"/>
        <v/>
      </c>
      <c r="L353" s="40" t="e">
        <f t="shared" si="70"/>
        <v>#DIV/0!</v>
      </c>
      <c r="M353" s="43">
        <v>42083</v>
      </c>
      <c r="N353" s="42"/>
      <c r="O353" s="17"/>
    </row>
    <row r="354" spans="1:15">
      <c r="A354" s="2">
        <v>42358</v>
      </c>
      <c r="B354" s="3" t="str">
        <f t="shared" si="61"/>
        <v>Sun</v>
      </c>
      <c r="C354" s="4">
        <v>0</v>
      </c>
      <c r="D354" s="4">
        <f t="shared" si="62"/>
        <v>0</v>
      </c>
      <c r="E354" s="4" t="str">
        <f t="shared" ca="1" si="63"/>
        <v/>
      </c>
      <c r="F354" s="4" t="str">
        <f t="shared" ca="1" si="64"/>
        <v>No</v>
      </c>
      <c r="G354" s="4">
        <f t="shared" ca="1" si="65"/>
        <v>0</v>
      </c>
      <c r="H354" s="4" t="str">
        <f t="shared" si="66"/>
        <v/>
      </c>
      <c r="I354" s="4" t="str">
        <f t="shared" si="67"/>
        <v/>
      </c>
      <c r="J354" s="4" t="str">
        <f t="shared" si="68"/>
        <v/>
      </c>
      <c r="K354" s="4" t="str">
        <f t="shared" si="69"/>
        <v/>
      </c>
      <c r="L354" s="40" t="e">
        <f t="shared" si="70"/>
        <v>#DIV/0!</v>
      </c>
      <c r="M354" s="43"/>
      <c r="N354" s="42"/>
      <c r="O354" s="17"/>
    </row>
    <row r="355" spans="1:15">
      <c r="A355" s="2">
        <v>42359</v>
      </c>
      <c r="B355" s="3" t="str">
        <f t="shared" si="61"/>
        <v>Mon</v>
      </c>
      <c r="C355" s="4">
        <v>231</v>
      </c>
      <c r="D355" s="4">
        <f t="shared" si="62"/>
        <v>508.5</v>
      </c>
      <c r="E355" s="4" t="str">
        <f t="shared" ca="1" si="63"/>
        <v>No</v>
      </c>
      <c r="F355" s="4" t="str">
        <f t="shared" ca="1" si="64"/>
        <v>No</v>
      </c>
      <c r="G355" s="4">
        <f t="shared" ca="1" si="65"/>
        <v>231</v>
      </c>
      <c r="H355" s="4" t="str">
        <f t="shared" si="66"/>
        <v/>
      </c>
      <c r="I355" s="4" t="str">
        <f t="shared" si="67"/>
        <v/>
      </c>
      <c r="J355" s="4" t="str">
        <f t="shared" si="68"/>
        <v/>
      </c>
      <c r="K355" s="4" t="str">
        <f t="shared" si="69"/>
        <v/>
      </c>
      <c r="L355" s="40">
        <f t="shared" si="70"/>
        <v>-0.54572271386430682</v>
      </c>
      <c r="M355" s="43"/>
      <c r="N355" s="42"/>
      <c r="O355" s="17"/>
    </row>
    <row r="356" spans="1:15">
      <c r="A356" s="2">
        <v>42360</v>
      </c>
      <c r="B356" s="3" t="str">
        <f t="shared" si="61"/>
        <v>Tue</v>
      </c>
      <c r="C356" s="4">
        <v>250</v>
      </c>
      <c r="D356" s="4">
        <f t="shared" si="62"/>
        <v>401.5</v>
      </c>
      <c r="E356" s="4" t="str">
        <f t="shared" ca="1" si="63"/>
        <v>No</v>
      </c>
      <c r="F356" s="4" t="str">
        <f t="shared" ca="1" si="64"/>
        <v>No</v>
      </c>
      <c r="G356" s="4">
        <f t="shared" ca="1" si="65"/>
        <v>250</v>
      </c>
      <c r="H356" s="4" t="str">
        <f t="shared" si="66"/>
        <v/>
      </c>
      <c r="I356" s="4" t="str">
        <f t="shared" si="67"/>
        <v/>
      </c>
      <c r="J356" s="4" t="str">
        <f t="shared" si="68"/>
        <v/>
      </c>
      <c r="K356" s="4" t="str">
        <f t="shared" si="69"/>
        <v/>
      </c>
      <c r="L356" s="40">
        <f t="shared" si="70"/>
        <v>-0.37733499377334989</v>
      </c>
      <c r="M356" s="43"/>
      <c r="N356" s="42"/>
      <c r="O356" s="17"/>
    </row>
    <row r="357" spans="1:15">
      <c r="A357" s="2">
        <v>42361</v>
      </c>
      <c r="B357" s="3" t="str">
        <f t="shared" si="61"/>
        <v>Wed</v>
      </c>
      <c r="C357" s="4">
        <v>234</v>
      </c>
      <c r="D357" s="4">
        <f t="shared" si="62"/>
        <v>371.5</v>
      </c>
      <c r="E357" s="4" t="str">
        <f t="shared" ca="1" si="63"/>
        <v>No</v>
      </c>
      <c r="F357" s="4" t="str">
        <f t="shared" ca="1" si="64"/>
        <v>No</v>
      </c>
      <c r="G357" s="4">
        <f t="shared" ca="1" si="65"/>
        <v>234</v>
      </c>
      <c r="H357" s="4" t="str">
        <f t="shared" si="66"/>
        <v/>
      </c>
      <c r="I357" s="4" t="str">
        <f t="shared" si="67"/>
        <v/>
      </c>
      <c r="J357" s="4" t="str">
        <f t="shared" si="68"/>
        <v/>
      </c>
      <c r="K357" s="4" t="str">
        <f t="shared" si="69"/>
        <v/>
      </c>
      <c r="L357" s="40">
        <f t="shared" si="70"/>
        <v>-0.37012113055181695</v>
      </c>
      <c r="M357" s="43"/>
      <c r="N357" s="42"/>
      <c r="O357" s="17"/>
    </row>
    <row r="358" spans="1:15">
      <c r="A358" s="2">
        <v>42362</v>
      </c>
      <c r="B358" s="3" t="str">
        <f t="shared" si="61"/>
        <v>Thu</v>
      </c>
      <c r="C358" s="4">
        <v>67</v>
      </c>
      <c r="D358" s="4">
        <f t="shared" si="62"/>
        <v>337</v>
      </c>
      <c r="E358" s="4" t="str">
        <f t="shared" ca="1" si="63"/>
        <v>No</v>
      </c>
      <c r="F358" s="4" t="str">
        <f t="shared" ca="1" si="64"/>
        <v>No</v>
      </c>
      <c r="G358" s="4">
        <f t="shared" ca="1" si="65"/>
        <v>67</v>
      </c>
      <c r="H358" s="4" t="str">
        <f t="shared" si="66"/>
        <v/>
      </c>
      <c r="I358" s="4" t="str">
        <f t="shared" si="67"/>
        <v>Previous Day of the-Christmas Day</v>
      </c>
      <c r="J358" s="4" t="str">
        <f t="shared" si="68"/>
        <v/>
      </c>
      <c r="K358" s="4" t="str">
        <f t="shared" si="69"/>
        <v>Previous Day of the-Christmas Day</v>
      </c>
      <c r="L358" s="40">
        <f t="shared" si="70"/>
        <v>-0.80118694362017806</v>
      </c>
      <c r="M358" s="43"/>
      <c r="N358" s="42"/>
      <c r="O358" s="17"/>
    </row>
    <row r="359" spans="1:15">
      <c r="A359" s="2">
        <v>42363</v>
      </c>
      <c r="B359" s="3" t="str">
        <f t="shared" si="61"/>
        <v>Fri</v>
      </c>
      <c r="C359" s="4">
        <v>0</v>
      </c>
      <c r="D359" s="4">
        <f t="shared" si="62"/>
        <v>261.5</v>
      </c>
      <c r="E359" s="4" t="str">
        <f t="shared" ca="1" si="63"/>
        <v>No</v>
      </c>
      <c r="F359" s="4" t="str">
        <f t="shared" ca="1" si="64"/>
        <v>No</v>
      </c>
      <c r="G359" s="4">
        <f t="shared" ca="1" si="65"/>
        <v>0</v>
      </c>
      <c r="H359" s="4" t="str">
        <f t="shared" si="66"/>
        <v>Christmas Day</v>
      </c>
      <c r="I359" s="4" t="str">
        <f t="shared" si="67"/>
        <v/>
      </c>
      <c r="J359" s="4" t="str">
        <f t="shared" si="68"/>
        <v/>
      </c>
      <c r="K359" s="4" t="str">
        <f t="shared" si="69"/>
        <v>Christmas Day</v>
      </c>
      <c r="L359" s="40">
        <f t="shared" si="70"/>
        <v>-1</v>
      </c>
      <c r="M359" s="43"/>
      <c r="N359" s="42"/>
      <c r="O359" s="17"/>
    </row>
    <row r="360" spans="1:15">
      <c r="A360" s="2">
        <v>42364</v>
      </c>
      <c r="B360" s="3" t="str">
        <f t="shared" si="61"/>
        <v>Sat</v>
      </c>
      <c r="C360" s="4">
        <v>0</v>
      </c>
      <c r="D360" s="4">
        <f t="shared" si="62"/>
        <v>0</v>
      </c>
      <c r="E360" s="4" t="str">
        <f t="shared" ca="1" si="63"/>
        <v/>
      </c>
      <c r="F360" s="4" t="str">
        <f t="shared" ca="1" si="64"/>
        <v>No</v>
      </c>
      <c r="G360" s="4">
        <f t="shared" ca="1" si="65"/>
        <v>0</v>
      </c>
      <c r="H360" s="4" t="str">
        <f t="shared" si="66"/>
        <v/>
      </c>
      <c r="I360" s="4" t="str">
        <f t="shared" si="67"/>
        <v/>
      </c>
      <c r="J360" s="4" t="str">
        <f t="shared" si="68"/>
        <v>Next Day of the-Christmas Day</v>
      </c>
      <c r="K360" s="4" t="str">
        <f t="shared" si="69"/>
        <v>Next Day of the-Christmas Day</v>
      </c>
      <c r="L360" s="40" t="e">
        <f t="shared" si="70"/>
        <v>#DIV/0!</v>
      </c>
      <c r="M360" s="43">
        <v>42090</v>
      </c>
      <c r="N360" s="42"/>
      <c r="O360" s="17"/>
    </row>
    <row r="361" spans="1:15">
      <c r="A361" s="2">
        <v>42365</v>
      </c>
      <c r="B361" s="3" t="str">
        <f t="shared" si="61"/>
        <v>Sun</v>
      </c>
      <c r="C361" s="4">
        <v>0</v>
      </c>
      <c r="D361" s="4">
        <f t="shared" si="62"/>
        <v>0</v>
      </c>
      <c r="E361" s="4" t="str">
        <f t="shared" ca="1" si="63"/>
        <v/>
      </c>
      <c r="F361" s="4" t="str">
        <f t="shared" ca="1" si="64"/>
        <v>No</v>
      </c>
      <c r="G361" s="4">
        <f t="shared" ca="1" si="65"/>
        <v>0</v>
      </c>
      <c r="H361" s="4" t="str">
        <f t="shared" si="66"/>
        <v/>
      </c>
      <c r="I361" s="4" t="str">
        <f t="shared" si="67"/>
        <v/>
      </c>
      <c r="J361" s="4" t="str">
        <f t="shared" si="68"/>
        <v/>
      </c>
      <c r="K361" s="4" t="str">
        <f t="shared" si="69"/>
        <v/>
      </c>
      <c r="L361" s="40" t="e">
        <f t="shared" si="70"/>
        <v>#DIV/0!</v>
      </c>
      <c r="M361" s="43"/>
      <c r="N361" s="42"/>
      <c r="O361" s="17"/>
    </row>
    <row r="362" spans="1:15">
      <c r="A362" s="2">
        <v>42366</v>
      </c>
      <c r="B362" s="3" t="str">
        <f t="shared" si="61"/>
        <v>Mon</v>
      </c>
      <c r="C362" s="4">
        <v>298</v>
      </c>
      <c r="D362" s="4">
        <f t="shared" si="62"/>
        <v>461</v>
      </c>
      <c r="E362" s="4" t="str">
        <f t="shared" ca="1" si="63"/>
        <v>No</v>
      </c>
      <c r="F362" s="4" t="str">
        <f t="shared" ca="1" si="64"/>
        <v>No</v>
      </c>
      <c r="G362" s="4">
        <f t="shared" ca="1" si="65"/>
        <v>298</v>
      </c>
      <c r="H362" s="4" t="str">
        <f t="shared" si="66"/>
        <v/>
      </c>
      <c r="I362" s="4" t="str">
        <f t="shared" si="67"/>
        <v/>
      </c>
      <c r="J362" s="4" t="str">
        <f t="shared" si="68"/>
        <v/>
      </c>
      <c r="K362" s="4" t="str">
        <f t="shared" si="69"/>
        <v/>
      </c>
      <c r="L362" s="40">
        <f t="shared" si="70"/>
        <v>-0.3535791757049892</v>
      </c>
      <c r="M362" s="43"/>
      <c r="N362" s="42"/>
      <c r="O362" s="17"/>
    </row>
    <row r="363" spans="1:15">
      <c r="A363" s="2">
        <v>42367</v>
      </c>
      <c r="B363" s="3" t="str">
        <f t="shared" si="61"/>
        <v>Tue</v>
      </c>
      <c r="C363" s="4">
        <v>271</v>
      </c>
      <c r="D363" s="4">
        <f t="shared" si="62"/>
        <v>386</v>
      </c>
      <c r="E363" s="4" t="str">
        <f t="shared" ca="1" si="63"/>
        <v>No</v>
      </c>
      <c r="F363" s="4" t="str">
        <f t="shared" ca="1" si="64"/>
        <v>No</v>
      </c>
      <c r="G363" s="4">
        <f t="shared" ca="1" si="65"/>
        <v>271</v>
      </c>
      <c r="H363" s="4" t="str">
        <f t="shared" si="66"/>
        <v/>
      </c>
      <c r="I363" s="4" t="str">
        <f t="shared" si="67"/>
        <v/>
      </c>
      <c r="J363" s="4" t="str">
        <f t="shared" si="68"/>
        <v/>
      </c>
      <c r="K363" s="4" t="str">
        <f t="shared" si="69"/>
        <v/>
      </c>
      <c r="L363" s="40">
        <f t="shared" si="70"/>
        <v>-0.29792746113989632</v>
      </c>
      <c r="M363" s="43"/>
      <c r="N363" s="42"/>
      <c r="O363" s="17"/>
    </row>
    <row r="364" spans="1:15">
      <c r="A364" s="2">
        <v>42368</v>
      </c>
      <c r="B364" s="3" t="str">
        <f t="shared" si="61"/>
        <v>Wed</v>
      </c>
      <c r="C364" s="4">
        <v>305</v>
      </c>
      <c r="D364" s="4">
        <f t="shared" si="62"/>
        <v>310</v>
      </c>
      <c r="E364" s="4" t="str">
        <f t="shared" ca="1" si="63"/>
        <v>No</v>
      </c>
      <c r="F364" s="4" t="str">
        <f t="shared" ca="1" si="64"/>
        <v>No</v>
      </c>
      <c r="G364" s="4">
        <f t="shared" ca="1" si="65"/>
        <v>305</v>
      </c>
      <c r="H364" s="4" t="str">
        <f t="shared" si="66"/>
        <v/>
      </c>
      <c r="I364" s="4" t="str">
        <f t="shared" si="67"/>
        <v/>
      </c>
      <c r="J364" s="4" t="str">
        <f t="shared" si="68"/>
        <v/>
      </c>
      <c r="K364" s="4" t="str">
        <f t="shared" si="69"/>
        <v/>
      </c>
      <c r="L364" s="40">
        <f t="shared" si="70"/>
        <v>-1.6129032258064502E-2</v>
      </c>
      <c r="M364" s="43"/>
      <c r="N364" s="42"/>
      <c r="O364" s="17"/>
    </row>
    <row r="365" spans="1:15">
      <c r="A365" s="2">
        <v>42369</v>
      </c>
      <c r="B365" s="3" t="str">
        <f t="shared" si="61"/>
        <v>Thu</v>
      </c>
      <c r="C365" s="4">
        <v>162</v>
      </c>
      <c r="D365" s="4">
        <f t="shared" si="62"/>
        <v>306.5</v>
      </c>
      <c r="E365" s="4" t="str">
        <f t="shared" ca="1" si="63"/>
        <v>No</v>
      </c>
      <c r="F365" s="4" t="str">
        <f t="shared" ca="1" si="64"/>
        <v>No</v>
      </c>
      <c r="G365" s="4">
        <f t="shared" ca="1" si="65"/>
        <v>162</v>
      </c>
      <c r="H365" s="4" t="str">
        <f t="shared" si="66"/>
        <v/>
      </c>
      <c r="I365" s="4" t="str">
        <f t="shared" si="67"/>
        <v/>
      </c>
      <c r="J365" s="4" t="str">
        <f t="shared" si="68"/>
        <v/>
      </c>
      <c r="K365" s="4" t="str">
        <f t="shared" si="69"/>
        <v/>
      </c>
      <c r="L365" s="40">
        <f t="shared" si="70"/>
        <v>-0.47145187601957583</v>
      </c>
      <c r="M365" s="43"/>
      <c r="N365" s="42"/>
      <c r="O365" s="17"/>
    </row>
    <row r="366" spans="1:15">
      <c r="A366" s="2">
        <v>42370</v>
      </c>
      <c r="B366" s="3" t="str">
        <f t="shared" si="61"/>
        <v>Fri</v>
      </c>
      <c r="C366" s="4">
        <v>0</v>
      </c>
      <c r="D366" s="4">
        <f t="shared" si="62"/>
        <v>261.5</v>
      </c>
      <c r="E366" s="4" t="str">
        <f t="shared" ca="1" si="63"/>
        <v>No</v>
      </c>
      <c r="F366" s="4" t="str">
        <f t="shared" ca="1" si="64"/>
        <v>No</v>
      </c>
      <c r="G366" s="4">
        <f t="shared" ca="1" si="65"/>
        <v>0</v>
      </c>
      <c r="H366" s="4" t="str">
        <f t="shared" si="66"/>
        <v/>
      </c>
      <c r="I366" s="4" t="str">
        <f t="shared" si="67"/>
        <v/>
      </c>
      <c r="J366" s="4" t="str">
        <f t="shared" si="68"/>
        <v/>
      </c>
      <c r="K366" s="4" t="str">
        <f t="shared" si="69"/>
        <v/>
      </c>
      <c r="L366" s="40">
        <f t="shared" si="70"/>
        <v>-1</v>
      </c>
      <c r="M366" s="43"/>
      <c r="N366" s="42"/>
      <c r="O366" s="17"/>
    </row>
    <row r="367" spans="1:15">
      <c r="A367" s="2">
        <v>42371</v>
      </c>
      <c r="B367" s="3" t="str">
        <f t="shared" si="61"/>
        <v>Sat</v>
      </c>
      <c r="C367" s="4">
        <v>0</v>
      </c>
      <c r="D367" s="4">
        <f t="shared" si="62"/>
        <v>0</v>
      </c>
      <c r="E367" s="4" t="str">
        <f t="shared" ca="1" si="63"/>
        <v/>
      </c>
      <c r="F367" s="4" t="str">
        <f t="shared" ca="1" si="64"/>
        <v>No</v>
      </c>
      <c r="G367" s="4">
        <f t="shared" ca="1" si="65"/>
        <v>0</v>
      </c>
      <c r="H367" s="4" t="str">
        <f t="shared" si="66"/>
        <v/>
      </c>
      <c r="I367" s="4" t="str">
        <f t="shared" si="67"/>
        <v/>
      </c>
      <c r="J367" s="4" t="str">
        <f t="shared" si="68"/>
        <v/>
      </c>
      <c r="K367" s="4" t="str">
        <f t="shared" si="69"/>
        <v/>
      </c>
      <c r="L367" s="40" t="e">
        <f t="shared" si="70"/>
        <v>#DIV/0!</v>
      </c>
      <c r="M367" s="43"/>
      <c r="N367" s="42"/>
      <c r="O367" s="17"/>
    </row>
    <row r="368" spans="1:15">
      <c r="A368" s="2">
        <v>42372</v>
      </c>
      <c r="B368" s="3" t="str">
        <f t="shared" si="61"/>
        <v>Sun</v>
      </c>
      <c r="C368" s="4">
        <v>0</v>
      </c>
      <c r="D368" s="4">
        <f t="shared" si="62"/>
        <v>0</v>
      </c>
      <c r="E368" s="4" t="str">
        <f t="shared" ca="1" si="63"/>
        <v/>
      </c>
      <c r="F368" s="4" t="str">
        <f t="shared" ca="1" si="64"/>
        <v>No</v>
      </c>
      <c r="G368" s="4">
        <f t="shared" ca="1" si="65"/>
        <v>0</v>
      </c>
      <c r="H368" s="4" t="str">
        <f t="shared" si="66"/>
        <v/>
      </c>
      <c r="I368" s="4" t="str">
        <f t="shared" si="67"/>
        <v/>
      </c>
      <c r="J368" s="4" t="str">
        <f t="shared" si="68"/>
        <v/>
      </c>
      <c r="K368" s="4" t="str">
        <f t="shared" si="69"/>
        <v/>
      </c>
      <c r="L368" s="40" t="e">
        <f t="shared" si="70"/>
        <v>#DIV/0!</v>
      </c>
      <c r="M368" s="43"/>
      <c r="N368" s="42"/>
      <c r="O368" s="17"/>
    </row>
    <row r="369" spans="1:15">
      <c r="A369" s="2">
        <v>42373</v>
      </c>
      <c r="B369" s="3" t="str">
        <f t="shared" si="61"/>
        <v>Mon</v>
      </c>
      <c r="C369" s="4">
        <v>407</v>
      </c>
      <c r="D369" s="4">
        <f t="shared" si="62"/>
        <v>264.5</v>
      </c>
      <c r="E369" s="4" t="str">
        <f t="shared" ca="1" si="63"/>
        <v>No</v>
      </c>
      <c r="F369" s="4" t="str">
        <f t="shared" ca="1" si="64"/>
        <v>No</v>
      </c>
      <c r="G369" s="4">
        <f t="shared" ca="1" si="65"/>
        <v>407</v>
      </c>
      <c r="H369" s="4" t="str">
        <f t="shared" si="66"/>
        <v/>
      </c>
      <c r="I369" s="4" t="str">
        <f t="shared" si="67"/>
        <v/>
      </c>
      <c r="J369" s="4" t="str">
        <f t="shared" si="68"/>
        <v/>
      </c>
      <c r="K369" s="4" t="str">
        <f t="shared" si="69"/>
        <v/>
      </c>
      <c r="L369" s="40">
        <f t="shared" si="70"/>
        <v>0.53875236294896034</v>
      </c>
      <c r="M369" s="43"/>
      <c r="N369" s="42"/>
      <c r="O369" s="17"/>
    </row>
    <row r="370" spans="1:15">
      <c r="A370" s="2">
        <v>42374</v>
      </c>
      <c r="B370" s="3" t="str">
        <f t="shared" si="61"/>
        <v>Tue</v>
      </c>
      <c r="C370" s="4">
        <v>332</v>
      </c>
      <c r="D370" s="4">
        <f t="shared" si="62"/>
        <v>321.5</v>
      </c>
      <c r="E370" s="4" t="str">
        <f t="shared" ca="1" si="63"/>
        <v>No</v>
      </c>
      <c r="F370" s="4" t="str">
        <f t="shared" ca="1" si="64"/>
        <v>No</v>
      </c>
      <c r="G370" s="4">
        <f t="shared" ca="1" si="65"/>
        <v>332</v>
      </c>
      <c r="H370" s="4" t="str">
        <f t="shared" si="66"/>
        <v/>
      </c>
      <c r="I370" s="4" t="str">
        <f t="shared" si="67"/>
        <v/>
      </c>
      <c r="J370" s="4" t="str">
        <f t="shared" si="68"/>
        <v/>
      </c>
      <c r="K370" s="4" t="str">
        <f t="shared" si="69"/>
        <v/>
      </c>
      <c r="L370" s="40">
        <f t="shared" si="70"/>
        <v>3.2659409020217689E-2</v>
      </c>
      <c r="M370" s="43"/>
      <c r="N370" s="42"/>
      <c r="O370" s="17"/>
    </row>
    <row r="371" spans="1:15">
      <c r="A371" s="2">
        <v>42375</v>
      </c>
      <c r="B371" s="3" t="str">
        <f t="shared" si="61"/>
        <v>Wed</v>
      </c>
      <c r="C371" s="4">
        <v>375</v>
      </c>
      <c r="D371" s="4">
        <f t="shared" si="62"/>
        <v>269.5</v>
      </c>
      <c r="E371" s="4" t="str">
        <f t="shared" ca="1" si="63"/>
        <v>Outlier</v>
      </c>
      <c r="F371" s="4" t="str">
        <f t="shared" ca="1" si="64"/>
        <v>No</v>
      </c>
      <c r="G371" s="4">
        <f t="shared" ca="1" si="65"/>
        <v>375</v>
      </c>
      <c r="H371" s="4" t="str">
        <f t="shared" si="66"/>
        <v/>
      </c>
      <c r="I371" s="4" t="str">
        <f t="shared" si="67"/>
        <v/>
      </c>
      <c r="J371" s="4" t="str">
        <f t="shared" si="68"/>
        <v/>
      </c>
      <c r="K371" s="4" t="str">
        <f t="shared" si="69"/>
        <v/>
      </c>
      <c r="L371" s="40">
        <f t="shared" si="70"/>
        <v>0.39146567717996295</v>
      </c>
      <c r="M371" s="43"/>
      <c r="N371" s="42"/>
      <c r="O371" s="17"/>
    </row>
    <row r="372" spans="1:15">
      <c r="A372" s="2">
        <v>42376</v>
      </c>
      <c r="B372" s="3" t="str">
        <f t="shared" si="61"/>
        <v>Thu</v>
      </c>
      <c r="C372" s="4">
        <v>306</v>
      </c>
      <c r="D372" s="4">
        <f t="shared" si="62"/>
        <v>213.5</v>
      </c>
      <c r="E372" s="4" t="str">
        <f t="shared" ca="1" si="63"/>
        <v>No</v>
      </c>
      <c r="F372" s="4" t="str">
        <f t="shared" ca="1" si="64"/>
        <v>No</v>
      </c>
      <c r="G372" s="4">
        <f t="shared" ca="1" si="65"/>
        <v>306</v>
      </c>
      <c r="H372" s="4" t="str">
        <f t="shared" si="66"/>
        <v/>
      </c>
      <c r="I372" s="4" t="str">
        <f t="shared" si="67"/>
        <v/>
      </c>
      <c r="J372" s="4" t="str">
        <f t="shared" si="68"/>
        <v/>
      </c>
      <c r="K372" s="4" t="str">
        <f t="shared" si="69"/>
        <v/>
      </c>
      <c r="L372" s="40">
        <f t="shared" si="70"/>
        <v>0.43325526932084313</v>
      </c>
      <c r="M372" s="43"/>
      <c r="N372" s="42"/>
      <c r="O372" s="17"/>
    </row>
    <row r="373" spans="1:15">
      <c r="A373" s="2">
        <v>42377</v>
      </c>
      <c r="B373" s="3" t="str">
        <f t="shared" si="61"/>
        <v>Fri</v>
      </c>
      <c r="C373" s="4">
        <v>292</v>
      </c>
      <c r="D373" s="4">
        <f t="shared" si="62"/>
        <v>120.5</v>
      </c>
      <c r="E373" s="4" t="str">
        <f t="shared" ca="1" si="63"/>
        <v>No</v>
      </c>
      <c r="F373" s="4" t="str">
        <f t="shared" ca="1" si="64"/>
        <v>No</v>
      </c>
      <c r="G373" s="4">
        <f t="shared" ca="1" si="65"/>
        <v>292</v>
      </c>
      <c r="H373" s="4" t="str">
        <f t="shared" si="66"/>
        <v/>
      </c>
      <c r="I373" s="4" t="str">
        <f t="shared" si="67"/>
        <v/>
      </c>
      <c r="J373" s="4" t="str">
        <f t="shared" si="68"/>
        <v/>
      </c>
      <c r="K373" s="4" t="str">
        <f t="shared" si="69"/>
        <v/>
      </c>
      <c r="L373" s="40">
        <f t="shared" si="70"/>
        <v>1.4232365145228214</v>
      </c>
      <c r="M373" s="43"/>
      <c r="N373" s="42"/>
      <c r="O373" s="17"/>
    </row>
    <row r="374" spans="1:15">
      <c r="A374" s="2">
        <v>42378</v>
      </c>
      <c r="B374" s="3" t="str">
        <f t="shared" si="61"/>
        <v>Sat</v>
      </c>
      <c r="C374" s="4">
        <v>0</v>
      </c>
      <c r="D374" s="4">
        <f t="shared" si="62"/>
        <v>0</v>
      </c>
      <c r="E374" s="4" t="str">
        <f t="shared" ca="1" si="63"/>
        <v/>
      </c>
      <c r="F374" s="4" t="str">
        <f t="shared" ca="1" si="64"/>
        <v>No</v>
      </c>
      <c r="G374" s="4">
        <f t="shared" ca="1" si="65"/>
        <v>0</v>
      </c>
      <c r="H374" s="4" t="str">
        <f t="shared" si="66"/>
        <v/>
      </c>
      <c r="I374" s="4" t="str">
        <f t="shared" si="67"/>
        <v/>
      </c>
      <c r="J374" s="4" t="str">
        <f t="shared" si="68"/>
        <v/>
      </c>
      <c r="K374" s="4" t="str">
        <f t="shared" si="69"/>
        <v/>
      </c>
      <c r="L374" s="40" t="e">
        <f t="shared" si="70"/>
        <v>#DIV/0!</v>
      </c>
      <c r="M374" s="43"/>
      <c r="N374" s="42"/>
      <c r="O374" s="17"/>
    </row>
    <row r="375" spans="1:15">
      <c r="A375" s="2">
        <v>42379</v>
      </c>
      <c r="B375" s="3" t="str">
        <f t="shared" si="61"/>
        <v>Sun</v>
      </c>
      <c r="C375" s="4">
        <v>0</v>
      </c>
      <c r="D375" s="4">
        <f t="shared" si="62"/>
        <v>0</v>
      </c>
      <c r="E375" s="4" t="str">
        <f t="shared" ca="1" si="63"/>
        <v/>
      </c>
      <c r="F375" s="4" t="str">
        <f t="shared" ca="1" si="64"/>
        <v>No</v>
      </c>
      <c r="G375" s="4">
        <f t="shared" ca="1" si="65"/>
        <v>0</v>
      </c>
      <c r="H375" s="4" t="str">
        <f t="shared" si="66"/>
        <v/>
      </c>
      <c r="I375" s="4" t="str">
        <f t="shared" si="67"/>
        <v/>
      </c>
      <c r="J375" s="4" t="str">
        <f t="shared" si="68"/>
        <v/>
      </c>
      <c r="K375" s="4" t="str">
        <f t="shared" si="69"/>
        <v/>
      </c>
      <c r="L375" s="40" t="e">
        <f t="shared" si="70"/>
        <v>#DIV/0!</v>
      </c>
      <c r="M375" s="43"/>
      <c r="N375" s="42"/>
      <c r="O375" s="17"/>
    </row>
    <row r="376" spans="1:15">
      <c r="A376" s="2">
        <v>42380</v>
      </c>
      <c r="B376" s="3" t="str">
        <f t="shared" si="61"/>
        <v>Mon</v>
      </c>
      <c r="C376" s="4">
        <v>328</v>
      </c>
      <c r="D376" s="4">
        <f t="shared" si="62"/>
        <v>264.5</v>
      </c>
      <c r="E376" s="4" t="str">
        <f t="shared" ca="1" si="63"/>
        <v>No</v>
      </c>
      <c r="F376" s="4" t="str">
        <f t="shared" ca="1" si="64"/>
        <v>No</v>
      </c>
      <c r="G376" s="4">
        <f t="shared" ca="1" si="65"/>
        <v>328</v>
      </c>
      <c r="H376" s="4" t="str">
        <f t="shared" si="66"/>
        <v/>
      </c>
      <c r="I376" s="4" t="str">
        <f t="shared" si="67"/>
        <v/>
      </c>
      <c r="J376" s="4" t="str">
        <f t="shared" si="68"/>
        <v/>
      </c>
      <c r="K376" s="4" t="str">
        <f t="shared" si="69"/>
        <v/>
      </c>
      <c r="L376" s="40">
        <f t="shared" si="70"/>
        <v>0.24007561436672975</v>
      </c>
      <c r="M376" s="43"/>
      <c r="N376" s="42"/>
      <c r="O376" s="17"/>
    </row>
    <row r="377" spans="1:15">
      <c r="A377" s="2">
        <v>42381</v>
      </c>
      <c r="B377" s="3" t="str">
        <f t="shared" si="61"/>
        <v>Tue</v>
      </c>
      <c r="C377" s="4">
        <v>300</v>
      </c>
      <c r="D377" s="4">
        <f t="shared" si="62"/>
        <v>301.5</v>
      </c>
      <c r="E377" s="4" t="str">
        <f t="shared" ca="1" si="63"/>
        <v>No</v>
      </c>
      <c r="F377" s="4" t="str">
        <f t="shared" ca="1" si="64"/>
        <v>No</v>
      </c>
      <c r="G377" s="4">
        <f t="shared" ca="1" si="65"/>
        <v>300</v>
      </c>
      <c r="H377" s="4" t="str">
        <f t="shared" si="66"/>
        <v/>
      </c>
      <c r="I377" s="4" t="str">
        <f t="shared" si="67"/>
        <v/>
      </c>
      <c r="J377" s="4" t="str">
        <f t="shared" si="68"/>
        <v/>
      </c>
      <c r="K377" s="4" t="str">
        <f t="shared" si="69"/>
        <v/>
      </c>
      <c r="L377" s="40">
        <f t="shared" si="70"/>
        <v>-4.9751243781094301E-3</v>
      </c>
      <c r="M377" s="43"/>
      <c r="N377" s="42"/>
      <c r="O377" s="17"/>
    </row>
    <row r="378" spans="1:15">
      <c r="A378" s="2">
        <v>42382</v>
      </c>
      <c r="B378" s="3" t="str">
        <f t="shared" si="61"/>
        <v>Wed</v>
      </c>
      <c r="C378" s="4">
        <v>233</v>
      </c>
      <c r="D378" s="4">
        <f t="shared" si="62"/>
        <v>269.5</v>
      </c>
      <c r="E378" s="4" t="str">
        <f t="shared" ca="1" si="63"/>
        <v>No</v>
      </c>
      <c r="F378" s="4" t="str">
        <f t="shared" ca="1" si="64"/>
        <v>No</v>
      </c>
      <c r="G378" s="4">
        <f t="shared" ca="1" si="65"/>
        <v>233</v>
      </c>
      <c r="H378" s="4" t="str">
        <f t="shared" si="66"/>
        <v/>
      </c>
      <c r="I378" s="4" t="str">
        <f t="shared" si="67"/>
        <v/>
      </c>
      <c r="J378" s="4" t="str">
        <f t="shared" si="68"/>
        <v/>
      </c>
      <c r="K378" s="4" t="str">
        <f t="shared" si="69"/>
        <v/>
      </c>
      <c r="L378" s="40">
        <f t="shared" si="70"/>
        <v>-0.13543599257884975</v>
      </c>
      <c r="M378" s="43"/>
      <c r="N378" s="42"/>
      <c r="O378" s="17"/>
    </row>
    <row r="379" spans="1:15">
      <c r="A379" s="2">
        <v>42383</v>
      </c>
      <c r="B379" s="3" t="str">
        <f t="shared" si="61"/>
        <v>Thu</v>
      </c>
      <c r="C379" s="4">
        <v>180</v>
      </c>
      <c r="D379" s="4">
        <f t="shared" si="62"/>
        <v>213.5</v>
      </c>
      <c r="E379" s="4" t="str">
        <f t="shared" ca="1" si="63"/>
        <v>No</v>
      </c>
      <c r="F379" s="4" t="str">
        <f t="shared" ca="1" si="64"/>
        <v>No</v>
      </c>
      <c r="G379" s="4">
        <f t="shared" ca="1" si="65"/>
        <v>180</v>
      </c>
      <c r="H379" s="4" t="str">
        <f t="shared" si="66"/>
        <v/>
      </c>
      <c r="I379" s="4" t="str">
        <f t="shared" si="67"/>
        <v/>
      </c>
      <c r="J379" s="4" t="str">
        <f t="shared" si="68"/>
        <v/>
      </c>
      <c r="K379" s="4" t="str">
        <f t="shared" si="69"/>
        <v/>
      </c>
      <c r="L379" s="40">
        <f t="shared" si="70"/>
        <v>-0.15690866510538637</v>
      </c>
      <c r="M379" s="43"/>
      <c r="N379" s="42"/>
      <c r="O379" s="17"/>
    </row>
    <row r="380" spans="1:15">
      <c r="A380" s="2">
        <v>42384</v>
      </c>
      <c r="B380" s="3" t="str">
        <f t="shared" si="61"/>
        <v>Fri</v>
      </c>
      <c r="C380" s="4">
        <v>151</v>
      </c>
      <c r="D380" s="4">
        <f t="shared" si="62"/>
        <v>120.5</v>
      </c>
      <c r="E380" s="4" t="str">
        <f t="shared" ca="1" si="63"/>
        <v>No</v>
      </c>
      <c r="F380" s="4" t="str">
        <f t="shared" ca="1" si="64"/>
        <v>No</v>
      </c>
      <c r="G380" s="4">
        <f t="shared" ca="1" si="65"/>
        <v>151</v>
      </c>
      <c r="H380" s="4" t="str">
        <f t="shared" si="66"/>
        <v/>
      </c>
      <c r="I380" s="4" t="str">
        <f t="shared" si="67"/>
        <v/>
      </c>
      <c r="J380" s="4" t="str">
        <f t="shared" si="68"/>
        <v/>
      </c>
      <c r="K380" s="4" t="str">
        <f t="shared" si="69"/>
        <v/>
      </c>
      <c r="L380" s="40">
        <f t="shared" si="70"/>
        <v>0.25311203319502074</v>
      </c>
      <c r="M380" s="43"/>
      <c r="N380" s="42"/>
      <c r="O380" s="17"/>
    </row>
    <row r="381" spans="1:15">
      <c r="A381" s="2">
        <v>42385</v>
      </c>
      <c r="B381" s="3" t="str">
        <f t="shared" si="61"/>
        <v>Sat</v>
      </c>
      <c r="C381" s="4">
        <v>0</v>
      </c>
      <c r="D381" s="4">
        <f t="shared" si="62"/>
        <v>0</v>
      </c>
      <c r="E381" s="4" t="str">
        <f t="shared" ca="1" si="63"/>
        <v/>
      </c>
      <c r="F381" s="4" t="str">
        <f t="shared" ca="1" si="64"/>
        <v>No</v>
      </c>
      <c r="G381" s="4">
        <f t="shared" ca="1" si="65"/>
        <v>0</v>
      </c>
      <c r="H381" s="4" t="str">
        <f t="shared" si="66"/>
        <v/>
      </c>
      <c r="I381" s="4" t="str">
        <f t="shared" si="67"/>
        <v/>
      </c>
      <c r="J381" s="4" t="str">
        <f t="shared" si="68"/>
        <v/>
      </c>
      <c r="K381" s="4" t="str">
        <f t="shared" si="69"/>
        <v/>
      </c>
      <c r="L381" s="40" t="e">
        <f t="shared" si="70"/>
        <v>#DIV/0!</v>
      </c>
      <c r="M381" s="43"/>
      <c r="N381" s="42"/>
      <c r="O381" s="17"/>
    </row>
    <row r="382" spans="1:15">
      <c r="A382" s="2">
        <v>42386</v>
      </c>
      <c r="B382" s="3" t="str">
        <f t="shared" si="61"/>
        <v>Sun</v>
      </c>
      <c r="C382" s="4">
        <v>0</v>
      </c>
      <c r="D382" s="4">
        <f t="shared" si="62"/>
        <v>0</v>
      </c>
      <c r="E382" s="4" t="str">
        <f t="shared" ca="1" si="63"/>
        <v/>
      </c>
      <c r="F382" s="4" t="str">
        <f t="shared" ca="1" si="64"/>
        <v>No</v>
      </c>
      <c r="G382" s="4">
        <f t="shared" ca="1" si="65"/>
        <v>0</v>
      </c>
      <c r="H382" s="4" t="str">
        <f t="shared" si="66"/>
        <v/>
      </c>
      <c r="I382" s="4" t="str">
        <f t="shared" si="67"/>
        <v/>
      </c>
      <c r="J382" s="4" t="str">
        <f t="shared" si="68"/>
        <v/>
      </c>
      <c r="K382" s="4" t="str">
        <f t="shared" si="69"/>
        <v/>
      </c>
      <c r="L382" s="40" t="e">
        <f t="shared" si="70"/>
        <v>#DIV/0!</v>
      </c>
      <c r="M382" s="43"/>
      <c r="N382" s="42"/>
      <c r="O382" s="17"/>
    </row>
    <row r="383" spans="1:15">
      <c r="A383" s="2">
        <v>42387</v>
      </c>
      <c r="B383" s="3" t="str">
        <f t="shared" si="61"/>
        <v>Mon</v>
      </c>
      <c r="C383" s="4">
        <v>135</v>
      </c>
      <c r="D383" s="4">
        <f t="shared" si="62"/>
        <v>313</v>
      </c>
      <c r="E383" s="4" t="str">
        <f t="shared" ca="1" si="63"/>
        <v>No</v>
      </c>
      <c r="F383" s="4" t="str">
        <f t="shared" ca="1" si="64"/>
        <v>No</v>
      </c>
      <c r="G383" s="4">
        <f t="shared" ca="1" si="65"/>
        <v>135</v>
      </c>
      <c r="H383" s="4" t="str">
        <f t="shared" si="66"/>
        <v/>
      </c>
      <c r="I383" s="4" t="str">
        <f t="shared" si="67"/>
        <v/>
      </c>
      <c r="J383" s="4" t="str">
        <f t="shared" si="68"/>
        <v/>
      </c>
      <c r="K383" s="4" t="str">
        <f t="shared" si="69"/>
        <v/>
      </c>
      <c r="L383" s="40">
        <f t="shared" si="70"/>
        <v>-0.56869009584664543</v>
      </c>
      <c r="M383" s="43"/>
      <c r="N383" s="42"/>
      <c r="O383" s="17"/>
    </row>
    <row r="384" spans="1:15">
      <c r="A384" s="2">
        <v>42388</v>
      </c>
      <c r="B384" s="3" t="str">
        <f t="shared" si="61"/>
        <v>Tue</v>
      </c>
      <c r="C384" s="4">
        <v>248</v>
      </c>
      <c r="D384" s="4">
        <f t="shared" si="62"/>
        <v>285.5</v>
      </c>
      <c r="E384" s="4" t="str">
        <f t="shared" ca="1" si="63"/>
        <v>No</v>
      </c>
      <c r="F384" s="4" t="str">
        <f t="shared" ca="1" si="64"/>
        <v>No</v>
      </c>
      <c r="G384" s="4">
        <f t="shared" ca="1" si="65"/>
        <v>248</v>
      </c>
      <c r="H384" s="4" t="str">
        <f t="shared" si="66"/>
        <v/>
      </c>
      <c r="I384" s="4" t="str">
        <f t="shared" si="67"/>
        <v/>
      </c>
      <c r="J384" s="4" t="str">
        <f t="shared" si="68"/>
        <v/>
      </c>
      <c r="K384" s="4" t="str">
        <f t="shared" si="69"/>
        <v/>
      </c>
      <c r="L384" s="40">
        <f t="shared" si="70"/>
        <v>-0.13134851138353765</v>
      </c>
      <c r="M384" s="43"/>
      <c r="N384" s="42"/>
      <c r="O384" s="17"/>
    </row>
    <row r="385" spans="1:15">
      <c r="A385" s="2">
        <v>42389</v>
      </c>
      <c r="B385" s="3" t="str">
        <f t="shared" si="61"/>
        <v>Wed</v>
      </c>
      <c r="C385" s="4">
        <v>262</v>
      </c>
      <c r="D385" s="4">
        <f t="shared" si="62"/>
        <v>269.5</v>
      </c>
      <c r="E385" s="4" t="str">
        <f t="shared" ca="1" si="63"/>
        <v>No</v>
      </c>
      <c r="F385" s="4" t="str">
        <f t="shared" ca="1" si="64"/>
        <v>No</v>
      </c>
      <c r="G385" s="4">
        <f t="shared" ca="1" si="65"/>
        <v>262</v>
      </c>
      <c r="H385" s="4" t="str">
        <f t="shared" si="66"/>
        <v/>
      </c>
      <c r="I385" s="4" t="str">
        <f t="shared" si="67"/>
        <v/>
      </c>
      <c r="J385" s="4" t="str">
        <f t="shared" si="68"/>
        <v/>
      </c>
      <c r="K385" s="4" t="str">
        <f t="shared" si="69"/>
        <v/>
      </c>
      <c r="L385" s="40">
        <f t="shared" si="70"/>
        <v>-2.7829313543599299E-2</v>
      </c>
      <c r="M385" s="43"/>
      <c r="N385" s="42"/>
      <c r="O385" s="17"/>
    </row>
    <row r="386" spans="1:15">
      <c r="A386" s="2">
        <v>42390</v>
      </c>
      <c r="B386" s="3" t="str">
        <f t="shared" si="61"/>
        <v>Thu</v>
      </c>
      <c r="C386" s="4">
        <v>184</v>
      </c>
      <c r="D386" s="4">
        <f t="shared" si="62"/>
        <v>171</v>
      </c>
      <c r="E386" s="4" t="str">
        <f t="shared" ca="1" si="63"/>
        <v>No</v>
      </c>
      <c r="F386" s="4" t="str">
        <f t="shared" ca="1" si="64"/>
        <v>No</v>
      </c>
      <c r="G386" s="4">
        <f t="shared" ca="1" si="65"/>
        <v>184</v>
      </c>
      <c r="H386" s="4" t="str">
        <f t="shared" si="66"/>
        <v/>
      </c>
      <c r="I386" s="4" t="str">
        <f t="shared" si="67"/>
        <v/>
      </c>
      <c r="J386" s="4" t="str">
        <f t="shared" si="68"/>
        <v/>
      </c>
      <c r="K386" s="4" t="str">
        <f t="shared" si="69"/>
        <v/>
      </c>
      <c r="L386" s="40">
        <f t="shared" si="70"/>
        <v>7.6023391812865437E-2</v>
      </c>
      <c r="M386" s="43"/>
      <c r="N386" s="42"/>
      <c r="O386" s="17"/>
    </row>
    <row r="387" spans="1:15">
      <c r="A387" s="2">
        <v>42391</v>
      </c>
      <c r="B387" s="3" t="str">
        <f t="shared" ref="B387:B450" si="71">TEXT(A387,"DDD")</f>
        <v>Fri</v>
      </c>
      <c r="C387" s="4">
        <v>164</v>
      </c>
      <c r="D387" s="4">
        <f t="shared" si="62"/>
        <v>75.5</v>
      </c>
      <c r="E387" s="4" t="str">
        <f t="shared" ca="1" si="63"/>
        <v>No</v>
      </c>
      <c r="F387" s="4" t="str">
        <f t="shared" ca="1" si="64"/>
        <v>No</v>
      </c>
      <c r="G387" s="4">
        <f t="shared" ca="1" si="65"/>
        <v>164</v>
      </c>
      <c r="H387" s="4" t="str">
        <f t="shared" si="66"/>
        <v/>
      </c>
      <c r="I387" s="4" t="str">
        <f t="shared" si="67"/>
        <v/>
      </c>
      <c r="J387" s="4" t="str">
        <f t="shared" si="68"/>
        <v/>
      </c>
      <c r="K387" s="4" t="str">
        <f t="shared" si="69"/>
        <v/>
      </c>
      <c r="L387" s="40">
        <f t="shared" si="70"/>
        <v>1.1721854304635762</v>
      </c>
      <c r="M387" s="43"/>
      <c r="N387" s="42"/>
      <c r="O387" s="17"/>
    </row>
    <row r="388" spans="1:15">
      <c r="A388" s="2">
        <v>42392</v>
      </c>
      <c r="B388" s="3" t="str">
        <f t="shared" si="71"/>
        <v>Sat</v>
      </c>
      <c r="C388" s="4">
        <v>0</v>
      </c>
      <c r="D388" s="4">
        <f t="shared" si="62"/>
        <v>0</v>
      </c>
      <c r="E388" s="4" t="str">
        <f t="shared" ca="1" si="63"/>
        <v/>
      </c>
      <c r="F388" s="4" t="str">
        <f t="shared" ca="1" si="64"/>
        <v>No</v>
      </c>
      <c r="G388" s="4">
        <f t="shared" ca="1" si="65"/>
        <v>0</v>
      </c>
      <c r="H388" s="4" t="str">
        <f t="shared" si="66"/>
        <v/>
      </c>
      <c r="I388" s="4" t="str">
        <f t="shared" si="67"/>
        <v/>
      </c>
      <c r="J388" s="4" t="str">
        <f t="shared" si="68"/>
        <v/>
      </c>
      <c r="K388" s="4" t="str">
        <f t="shared" si="69"/>
        <v/>
      </c>
      <c r="L388" s="40" t="e">
        <f t="shared" si="70"/>
        <v>#DIV/0!</v>
      </c>
      <c r="M388" s="43"/>
      <c r="N388" s="42"/>
      <c r="O388" s="17"/>
    </row>
    <row r="389" spans="1:15">
      <c r="A389" s="2">
        <v>42393</v>
      </c>
      <c r="B389" s="3" t="str">
        <f t="shared" si="71"/>
        <v>Sun</v>
      </c>
      <c r="C389" s="4">
        <v>0</v>
      </c>
      <c r="D389" s="4">
        <f t="shared" si="62"/>
        <v>0</v>
      </c>
      <c r="E389" s="4" t="str">
        <f t="shared" ca="1" si="63"/>
        <v/>
      </c>
      <c r="F389" s="4" t="str">
        <f t="shared" ca="1" si="64"/>
        <v>No</v>
      </c>
      <c r="G389" s="4">
        <f t="shared" ca="1" si="65"/>
        <v>0</v>
      </c>
      <c r="H389" s="4" t="str">
        <f t="shared" si="66"/>
        <v/>
      </c>
      <c r="I389" s="4" t="str">
        <f t="shared" si="67"/>
        <v/>
      </c>
      <c r="J389" s="4" t="str">
        <f t="shared" si="68"/>
        <v/>
      </c>
      <c r="K389" s="4" t="str">
        <f t="shared" si="69"/>
        <v/>
      </c>
      <c r="L389" s="40" t="e">
        <f t="shared" si="70"/>
        <v>#DIV/0!</v>
      </c>
      <c r="M389" s="43"/>
      <c r="N389" s="42"/>
      <c r="O389" s="17"/>
    </row>
    <row r="390" spans="1:15">
      <c r="A390" s="2">
        <v>42394</v>
      </c>
      <c r="B390" s="3" t="str">
        <f t="shared" si="71"/>
        <v>Mon</v>
      </c>
      <c r="C390" s="4">
        <v>253</v>
      </c>
      <c r="D390" s="4">
        <f t="shared" si="62"/>
        <v>313</v>
      </c>
      <c r="E390" s="4" t="str">
        <f t="shared" ca="1" si="63"/>
        <v>No</v>
      </c>
      <c r="F390" s="4" t="str">
        <f t="shared" ca="1" si="64"/>
        <v>No</v>
      </c>
      <c r="G390" s="4">
        <f t="shared" ca="1" si="65"/>
        <v>253</v>
      </c>
      <c r="H390" s="4" t="str">
        <f t="shared" si="66"/>
        <v/>
      </c>
      <c r="I390" s="4" t="str">
        <f t="shared" si="67"/>
        <v/>
      </c>
      <c r="J390" s="4" t="str">
        <f t="shared" si="68"/>
        <v/>
      </c>
      <c r="K390" s="4" t="str">
        <f t="shared" si="69"/>
        <v/>
      </c>
      <c r="L390" s="40">
        <f t="shared" si="70"/>
        <v>-0.19169329073482433</v>
      </c>
      <c r="M390" s="43"/>
      <c r="N390" s="42"/>
      <c r="O390" s="17"/>
    </row>
    <row r="391" spans="1:15">
      <c r="A391" s="2">
        <v>42395</v>
      </c>
      <c r="B391" s="3" t="str">
        <f t="shared" si="71"/>
        <v>Tue</v>
      </c>
      <c r="C391" s="4">
        <v>227</v>
      </c>
      <c r="D391" s="4">
        <f t="shared" si="62"/>
        <v>285.5</v>
      </c>
      <c r="E391" s="4" t="str">
        <f t="shared" ca="1" si="63"/>
        <v>No</v>
      </c>
      <c r="F391" s="4" t="str">
        <f t="shared" ca="1" si="64"/>
        <v>No</v>
      </c>
      <c r="G391" s="4">
        <f t="shared" ca="1" si="65"/>
        <v>227</v>
      </c>
      <c r="H391" s="4" t="str">
        <f t="shared" si="66"/>
        <v/>
      </c>
      <c r="I391" s="4" t="str">
        <f t="shared" si="67"/>
        <v/>
      </c>
      <c r="J391" s="4" t="str">
        <f t="shared" si="68"/>
        <v/>
      </c>
      <c r="K391" s="4" t="str">
        <f t="shared" si="69"/>
        <v/>
      </c>
      <c r="L391" s="40">
        <f t="shared" si="70"/>
        <v>-0.20490367775831875</v>
      </c>
      <c r="M391" s="43"/>
      <c r="N391" s="42"/>
      <c r="O391" s="17"/>
    </row>
    <row r="392" spans="1:15">
      <c r="A392" s="2">
        <v>42396</v>
      </c>
      <c r="B392" s="3" t="str">
        <f t="shared" si="71"/>
        <v>Wed</v>
      </c>
      <c r="C392" s="4">
        <v>217</v>
      </c>
      <c r="D392" s="4">
        <f t="shared" si="62"/>
        <v>283.5</v>
      </c>
      <c r="E392" s="4" t="str">
        <f t="shared" ca="1" si="63"/>
        <v>No</v>
      </c>
      <c r="F392" s="4" t="str">
        <f t="shared" ca="1" si="64"/>
        <v>No</v>
      </c>
      <c r="G392" s="4">
        <f t="shared" ca="1" si="65"/>
        <v>217</v>
      </c>
      <c r="H392" s="4" t="str">
        <f t="shared" si="66"/>
        <v/>
      </c>
      <c r="I392" s="4" t="str">
        <f t="shared" si="67"/>
        <v/>
      </c>
      <c r="J392" s="4" t="str">
        <f t="shared" si="68"/>
        <v/>
      </c>
      <c r="K392" s="4" t="str">
        <f t="shared" si="69"/>
        <v/>
      </c>
      <c r="L392" s="40">
        <f t="shared" si="70"/>
        <v>-0.23456790123456794</v>
      </c>
      <c r="M392" s="43"/>
      <c r="N392" s="42"/>
      <c r="O392" s="17"/>
    </row>
    <row r="393" spans="1:15">
      <c r="A393" s="2">
        <v>42397</v>
      </c>
      <c r="B393" s="3" t="str">
        <f t="shared" si="71"/>
        <v>Thu</v>
      </c>
      <c r="C393" s="4">
        <v>174</v>
      </c>
      <c r="D393" s="4">
        <f t="shared" si="62"/>
        <v>182</v>
      </c>
      <c r="E393" s="4" t="str">
        <f t="shared" ca="1" si="63"/>
        <v>No</v>
      </c>
      <c r="F393" s="4" t="str">
        <f t="shared" ca="1" si="64"/>
        <v>No</v>
      </c>
      <c r="G393" s="4">
        <f t="shared" ca="1" si="65"/>
        <v>174</v>
      </c>
      <c r="H393" s="4" t="str">
        <f t="shared" si="66"/>
        <v/>
      </c>
      <c r="I393" s="4" t="str">
        <f t="shared" si="67"/>
        <v/>
      </c>
      <c r="J393" s="4" t="str">
        <f t="shared" si="68"/>
        <v/>
      </c>
      <c r="K393" s="4" t="str">
        <f t="shared" si="69"/>
        <v/>
      </c>
      <c r="L393" s="40">
        <f t="shared" si="70"/>
        <v>-4.3956043956043911E-2</v>
      </c>
      <c r="M393" s="43"/>
      <c r="N393" s="42"/>
      <c r="O393" s="17"/>
    </row>
    <row r="394" spans="1:15">
      <c r="A394" s="2">
        <v>42398</v>
      </c>
      <c r="B394" s="3" t="str">
        <f t="shared" si="71"/>
        <v>Fri</v>
      </c>
      <c r="C394" s="4">
        <v>180</v>
      </c>
      <c r="D394" s="4">
        <f t="shared" si="62"/>
        <v>157.5</v>
      </c>
      <c r="E394" s="4" t="str">
        <f t="shared" ca="1" si="63"/>
        <v>No</v>
      </c>
      <c r="F394" s="4" t="str">
        <f t="shared" ca="1" si="64"/>
        <v>No</v>
      </c>
      <c r="G394" s="4">
        <f t="shared" ca="1" si="65"/>
        <v>180</v>
      </c>
      <c r="H394" s="4" t="str">
        <f t="shared" si="66"/>
        <v/>
      </c>
      <c r="I394" s="4" t="str">
        <f t="shared" si="67"/>
        <v/>
      </c>
      <c r="J394" s="4" t="str">
        <f t="shared" si="68"/>
        <v/>
      </c>
      <c r="K394" s="4" t="str">
        <f t="shared" si="69"/>
        <v/>
      </c>
      <c r="L394" s="40">
        <f t="shared" si="70"/>
        <v>0.14285714285714279</v>
      </c>
      <c r="M394" s="43"/>
      <c r="N394" s="42"/>
      <c r="O394" s="17"/>
    </row>
    <row r="395" spans="1:15">
      <c r="A395" s="2">
        <v>42399</v>
      </c>
      <c r="B395" s="3" t="str">
        <f t="shared" si="71"/>
        <v>Sat</v>
      </c>
      <c r="C395" s="4">
        <v>0</v>
      </c>
      <c r="D395" s="4">
        <f t="shared" si="62"/>
        <v>0</v>
      </c>
      <c r="E395" s="4" t="str">
        <f t="shared" ca="1" si="63"/>
        <v/>
      </c>
      <c r="F395" s="4" t="str">
        <f t="shared" ca="1" si="64"/>
        <v>No</v>
      </c>
      <c r="G395" s="4">
        <f t="shared" ca="1" si="65"/>
        <v>0</v>
      </c>
      <c r="H395" s="4" t="str">
        <f t="shared" si="66"/>
        <v/>
      </c>
      <c r="I395" s="4" t="str">
        <f t="shared" si="67"/>
        <v/>
      </c>
      <c r="J395" s="4" t="str">
        <f t="shared" si="68"/>
        <v/>
      </c>
      <c r="K395" s="4" t="str">
        <f t="shared" si="69"/>
        <v/>
      </c>
      <c r="L395" s="40" t="e">
        <f t="shared" si="70"/>
        <v>#DIV/0!</v>
      </c>
      <c r="M395" s="43"/>
      <c r="N395" s="42"/>
      <c r="O395" s="17"/>
    </row>
    <row r="396" spans="1:15">
      <c r="A396" s="2">
        <v>42400</v>
      </c>
      <c r="B396" s="3" t="str">
        <f t="shared" si="71"/>
        <v>Sun</v>
      </c>
      <c r="C396" s="4">
        <v>0</v>
      </c>
      <c r="D396" s="4">
        <f t="shared" si="62"/>
        <v>0</v>
      </c>
      <c r="E396" s="4" t="str">
        <f t="shared" ca="1" si="63"/>
        <v/>
      </c>
      <c r="F396" s="4" t="str">
        <f t="shared" ca="1" si="64"/>
        <v>No</v>
      </c>
      <c r="G396" s="4">
        <f t="shared" ca="1" si="65"/>
        <v>0</v>
      </c>
      <c r="H396" s="4" t="str">
        <f t="shared" si="66"/>
        <v/>
      </c>
      <c r="I396" s="4" t="str">
        <f t="shared" si="67"/>
        <v/>
      </c>
      <c r="J396" s="4" t="str">
        <f t="shared" si="68"/>
        <v/>
      </c>
      <c r="K396" s="4" t="str">
        <f t="shared" si="69"/>
        <v/>
      </c>
      <c r="L396" s="40" t="e">
        <f t="shared" si="70"/>
        <v>#DIV/0!</v>
      </c>
      <c r="M396" s="43"/>
      <c r="N396" s="42"/>
      <c r="O396" s="17"/>
    </row>
    <row r="397" spans="1:15">
      <c r="A397" s="2">
        <v>42401</v>
      </c>
      <c r="B397" s="3" t="str">
        <f t="shared" si="71"/>
        <v>Mon</v>
      </c>
      <c r="C397" s="4">
        <v>200</v>
      </c>
      <c r="D397" s="4">
        <f t="shared" ref="D397:D460" si="72">IFERROR(MEDIAN(C390,C383,C376,C369),"")</f>
        <v>290.5</v>
      </c>
      <c r="E397" s="4" t="str">
        <f t="shared" ref="E397:E460" ca="1" si="73">IFERROR(IF(OR(STANDARDIZE(C397,(HLOOKUP(B397,$T$17:$AB$19,2,0)),(HLOOKUP(B397,$T$17:$AB$19,3,0)))&lt;-$Q$9,STANDARDIZE(C397,(HLOOKUP(B397,$T$17:$AB$19,2,0)),(HLOOKUP(B397,$T$17:$AB$19,3,0)))&gt;$Q$9),"Outlier","No"),"")</f>
        <v>No</v>
      </c>
      <c r="F397" s="4" t="str">
        <f t="shared" ref="F397:F460" ca="1" si="74">IF(OR((C397&lt;(HLOOKUP(B397,$T$3:$AB$11,8,0))),(C397&gt;HLOOKUP(B397,$T$3:$AB$11,9,0))),"Outlier","No")</f>
        <v>No</v>
      </c>
      <c r="G397" s="4">
        <f t="shared" ref="G397:G460" ca="1" si="75">IF(INDIRECT(ADDRESS(ROW(),MATCH($Q$3,$A$1:$G$1,0)))="Outlier",D397,C397)</f>
        <v>200</v>
      </c>
      <c r="H397" s="4" t="str">
        <f t="shared" ref="H397:H460" si="76">IFERROR(INDEX($AM$5:$AO$45,MATCH(A397,$AO$5:$AO$45,0),1),"")</f>
        <v/>
      </c>
      <c r="I397" s="4" t="str">
        <f t="shared" ref="I397:I460" si="77">IF(H398="","",CONCATENATE("Previous Day of the-",H398))</f>
        <v/>
      </c>
      <c r="J397" s="4" t="str">
        <f t="shared" ref="J397:J460" si="78">IF(H396="","",CONCATENATE("Next Day of the-",H396))</f>
        <v/>
      </c>
      <c r="K397" s="4" t="str">
        <f t="shared" ref="K397:K460" si="79">IF(AND(H397="",J397=""),I397,IF(AND(H397="",I397=""),J397,H397))</f>
        <v/>
      </c>
      <c r="L397" s="40">
        <f t="shared" ref="L397:L460" si="80">C397/D397-1</f>
        <v>-0.31153184165232362</v>
      </c>
      <c r="M397" s="43"/>
      <c r="N397" s="42"/>
      <c r="O397" s="17"/>
    </row>
    <row r="398" spans="1:15">
      <c r="A398" s="2">
        <v>42402</v>
      </c>
      <c r="B398" s="3" t="str">
        <f t="shared" si="71"/>
        <v>Tue</v>
      </c>
      <c r="C398" s="4">
        <v>180</v>
      </c>
      <c r="D398" s="4">
        <f t="shared" si="72"/>
        <v>274</v>
      </c>
      <c r="E398" s="4" t="str">
        <f t="shared" ca="1" si="73"/>
        <v>No</v>
      </c>
      <c r="F398" s="4" t="str">
        <f t="shared" ca="1" si="74"/>
        <v>No</v>
      </c>
      <c r="G398" s="4">
        <f t="shared" ca="1" si="75"/>
        <v>180</v>
      </c>
      <c r="H398" s="4" t="str">
        <f t="shared" si="76"/>
        <v/>
      </c>
      <c r="I398" s="4" t="str">
        <f t="shared" si="77"/>
        <v/>
      </c>
      <c r="J398" s="4" t="str">
        <f t="shared" si="78"/>
        <v/>
      </c>
      <c r="K398" s="4" t="str">
        <f t="shared" si="79"/>
        <v/>
      </c>
      <c r="L398" s="40">
        <f t="shared" si="80"/>
        <v>-0.34306569343065696</v>
      </c>
      <c r="M398" s="43"/>
      <c r="N398" s="42"/>
      <c r="O398" s="17"/>
    </row>
    <row r="399" spans="1:15">
      <c r="A399" s="2">
        <v>42403</v>
      </c>
      <c r="B399" s="3" t="str">
        <f t="shared" si="71"/>
        <v>Wed</v>
      </c>
      <c r="C399" s="4">
        <v>191</v>
      </c>
      <c r="D399" s="4">
        <f t="shared" si="72"/>
        <v>247.5</v>
      </c>
      <c r="E399" s="4" t="str">
        <f t="shared" ca="1" si="73"/>
        <v>No</v>
      </c>
      <c r="F399" s="4" t="str">
        <f t="shared" ca="1" si="74"/>
        <v>No</v>
      </c>
      <c r="G399" s="4">
        <f t="shared" ca="1" si="75"/>
        <v>191</v>
      </c>
      <c r="H399" s="4" t="str">
        <f t="shared" si="76"/>
        <v/>
      </c>
      <c r="I399" s="4" t="str">
        <f t="shared" si="77"/>
        <v/>
      </c>
      <c r="J399" s="4" t="str">
        <f t="shared" si="78"/>
        <v/>
      </c>
      <c r="K399" s="4" t="str">
        <f t="shared" si="79"/>
        <v/>
      </c>
      <c r="L399" s="40">
        <f t="shared" si="80"/>
        <v>-0.22828282828282831</v>
      </c>
      <c r="M399" s="43"/>
      <c r="N399" s="42"/>
      <c r="O399" s="17"/>
    </row>
    <row r="400" spans="1:15">
      <c r="A400" s="2">
        <v>42404</v>
      </c>
      <c r="B400" s="3" t="str">
        <f t="shared" si="71"/>
        <v>Thu</v>
      </c>
      <c r="C400" s="4">
        <v>172</v>
      </c>
      <c r="D400" s="4">
        <f t="shared" si="72"/>
        <v>182</v>
      </c>
      <c r="E400" s="4" t="str">
        <f t="shared" ca="1" si="73"/>
        <v>No</v>
      </c>
      <c r="F400" s="4" t="str">
        <f t="shared" ca="1" si="74"/>
        <v>No</v>
      </c>
      <c r="G400" s="4">
        <f t="shared" ca="1" si="75"/>
        <v>172</v>
      </c>
      <c r="H400" s="4" t="str">
        <f t="shared" si="76"/>
        <v/>
      </c>
      <c r="I400" s="4" t="str">
        <f t="shared" si="77"/>
        <v/>
      </c>
      <c r="J400" s="4" t="str">
        <f t="shared" si="78"/>
        <v/>
      </c>
      <c r="K400" s="4" t="str">
        <f t="shared" si="79"/>
        <v/>
      </c>
      <c r="L400" s="40">
        <f t="shared" si="80"/>
        <v>-5.4945054945054972E-2</v>
      </c>
      <c r="M400" s="43"/>
      <c r="N400" s="42"/>
      <c r="O400" s="17"/>
    </row>
    <row r="401" spans="1:15">
      <c r="A401" s="2">
        <v>42405</v>
      </c>
      <c r="B401" s="3" t="str">
        <f t="shared" si="71"/>
        <v>Fri</v>
      </c>
      <c r="C401" s="4">
        <v>149</v>
      </c>
      <c r="D401" s="4">
        <f t="shared" si="72"/>
        <v>172</v>
      </c>
      <c r="E401" s="4" t="str">
        <f t="shared" ca="1" si="73"/>
        <v>No</v>
      </c>
      <c r="F401" s="4" t="str">
        <f t="shared" ca="1" si="74"/>
        <v>No</v>
      </c>
      <c r="G401" s="4">
        <f t="shared" ca="1" si="75"/>
        <v>149</v>
      </c>
      <c r="H401" s="4" t="str">
        <f t="shared" si="76"/>
        <v/>
      </c>
      <c r="I401" s="4" t="str">
        <f t="shared" si="77"/>
        <v/>
      </c>
      <c r="J401" s="4" t="str">
        <f t="shared" si="78"/>
        <v/>
      </c>
      <c r="K401" s="4" t="str">
        <f t="shared" si="79"/>
        <v/>
      </c>
      <c r="L401" s="40">
        <f t="shared" si="80"/>
        <v>-0.13372093023255816</v>
      </c>
      <c r="M401" s="43"/>
      <c r="N401" s="42"/>
      <c r="O401" s="17"/>
    </row>
    <row r="402" spans="1:15">
      <c r="A402" s="2">
        <v>42406</v>
      </c>
      <c r="B402" s="3" t="str">
        <f t="shared" si="71"/>
        <v>Sat</v>
      </c>
      <c r="C402" s="4">
        <v>0</v>
      </c>
      <c r="D402" s="4">
        <f t="shared" si="72"/>
        <v>0</v>
      </c>
      <c r="E402" s="4" t="str">
        <f t="shared" ca="1" si="73"/>
        <v/>
      </c>
      <c r="F402" s="4" t="str">
        <f t="shared" ca="1" si="74"/>
        <v>No</v>
      </c>
      <c r="G402" s="4">
        <f t="shared" ca="1" si="75"/>
        <v>0</v>
      </c>
      <c r="H402" s="4" t="str">
        <f t="shared" si="76"/>
        <v/>
      </c>
      <c r="I402" s="4" t="str">
        <f t="shared" si="77"/>
        <v/>
      </c>
      <c r="J402" s="4" t="str">
        <f t="shared" si="78"/>
        <v/>
      </c>
      <c r="K402" s="4" t="str">
        <f t="shared" si="79"/>
        <v/>
      </c>
      <c r="L402" s="40" t="e">
        <f t="shared" si="80"/>
        <v>#DIV/0!</v>
      </c>
      <c r="M402" s="43"/>
      <c r="N402" s="42"/>
      <c r="O402" s="17"/>
    </row>
    <row r="403" spans="1:15">
      <c r="A403" s="2">
        <v>42407</v>
      </c>
      <c r="B403" s="3" t="str">
        <f t="shared" si="71"/>
        <v>Sun</v>
      </c>
      <c r="C403" s="4">
        <v>0</v>
      </c>
      <c r="D403" s="4">
        <f t="shared" si="72"/>
        <v>0</v>
      </c>
      <c r="E403" s="4" t="str">
        <f t="shared" ca="1" si="73"/>
        <v/>
      </c>
      <c r="F403" s="4" t="str">
        <f t="shared" ca="1" si="74"/>
        <v>No</v>
      </c>
      <c r="G403" s="4">
        <f t="shared" ca="1" si="75"/>
        <v>0</v>
      </c>
      <c r="H403" s="4" t="str">
        <f t="shared" si="76"/>
        <v/>
      </c>
      <c r="I403" s="4" t="str">
        <f t="shared" si="77"/>
        <v/>
      </c>
      <c r="J403" s="4" t="str">
        <f t="shared" si="78"/>
        <v/>
      </c>
      <c r="K403" s="4" t="str">
        <f t="shared" si="79"/>
        <v/>
      </c>
      <c r="L403" s="40" t="e">
        <f t="shared" si="80"/>
        <v>#DIV/0!</v>
      </c>
      <c r="M403" s="43"/>
      <c r="N403" s="42"/>
      <c r="O403" s="17"/>
    </row>
    <row r="404" spans="1:15">
      <c r="A404" s="2">
        <v>42408</v>
      </c>
      <c r="B404" s="3" t="str">
        <f t="shared" si="71"/>
        <v>Mon</v>
      </c>
      <c r="C404" s="4">
        <v>171</v>
      </c>
      <c r="D404" s="4">
        <f t="shared" si="72"/>
        <v>226.5</v>
      </c>
      <c r="E404" s="4" t="str">
        <f t="shared" ca="1" si="73"/>
        <v>No</v>
      </c>
      <c r="F404" s="4" t="str">
        <f t="shared" ca="1" si="74"/>
        <v>No</v>
      </c>
      <c r="G404" s="4">
        <f t="shared" ca="1" si="75"/>
        <v>171</v>
      </c>
      <c r="H404" s="4" t="str">
        <f t="shared" si="76"/>
        <v/>
      </c>
      <c r="I404" s="4" t="str">
        <f t="shared" si="77"/>
        <v/>
      </c>
      <c r="J404" s="4" t="str">
        <f t="shared" si="78"/>
        <v/>
      </c>
      <c r="K404" s="4" t="str">
        <f t="shared" si="79"/>
        <v/>
      </c>
      <c r="L404" s="40">
        <f t="shared" si="80"/>
        <v>-0.24503311258278149</v>
      </c>
      <c r="M404" s="43"/>
      <c r="N404" s="42"/>
      <c r="O404" s="17"/>
    </row>
    <row r="405" spans="1:15">
      <c r="A405" s="2">
        <v>42409</v>
      </c>
      <c r="B405" s="3" t="str">
        <f t="shared" si="71"/>
        <v>Tue</v>
      </c>
      <c r="C405" s="4">
        <v>236</v>
      </c>
      <c r="D405" s="4">
        <f t="shared" si="72"/>
        <v>237.5</v>
      </c>
      <c r="E405" s="4" t="str">
        <f t="shared" ca="1" si="73"/>
        <v>No</v>
      </c>
      <c r="F405" s="4" t="str">
        <f t="shared" ca="1" si="74"/>
        <v>No</v>
      </c>
      <c r="G405" s="4">
        <f t="shared" ca="1" si="75"/>
        <v>236</v>
      </c>
      <c r="H405" s="4" t="str">
        <f t="shared" si="76"/>
        <v/>
      </c>
      <c r="I405" s="4" t="str">
        <f t="shared" si="77"/>
        <v/>
      </c>
      <c r="J405" s="4" t="str">
        <f t="shared" si="78"/>
        <v/>
      </c>
      <c r="K405" s="4" t="str">
        <f t="shared" si="79"/>
        <v/>
      </c>
      <c r="L405" s="40">
        <f t="shared" si="80"/>
        <v>-6.3157894736841635E-3</v>
      </c>
      <c r="M405" s="43"/>
      <c r="N405" s="42"/>
      <c r="O405" s="17"/>
    </row>
    <row r="406" spans="1:15">
      <c r="A406" s="2">
        <v>42410</v>
      </c>
      <c r="B406" s="3" t="str">
        <f t="shared" si="71"/>
        <v>Wed</v>
      </c>
      <c r="C406" s="4">
        <v>186</v>
      </c>
      <c r="D406" s="4">
        <f t="shared" si="72"/>
        <v>225</v>
      </c>
      <c r="E406" s="4" t="str">
        <f t="shared" ca="1" si="73"/>
        <v>No</v>
      </c>
      <c r="F406" s="4" t="str">
        <f t="shared" ca="1" si="74"/>
        <v>No</v>
      </c>
      <c r="G406" s="4">
        <f t="shared" ca="1" si="75"/>
        <v>186</v>
      </c>
      <c r="H406" s="4" t="str">
        <f t="shared" si="76"/>
        <v/>
      </c>
      <c r="I406" s="4" t="str">
        <f t="shared" si="77"/>
        <v/>
      </c>
      <c r="J406" s="4" t="str">
        <f t="shared" si="78"/>
        <v/>
      </c>
      <c r="K406" s="4" t="str">
        <f t="shared" si="79"/>
        <v/>
      </c>
      <c r="L406" s="40">
        <f t="shared" si="80"/>
        <v>-0.17333333333333334</v>
      </c>
      <c r="M406" s="43"/>
      <c r="N406" s="42"/>
      <c r="O406" s="17"/>
    </row>
    <row r="407" spans="1:15">
      <c r="A407" s="2">
        <v>42411</v>
      </c>
      <c r="B407" s="3" t="str">
        <f t="shared" si="71"/>
        <v>Thu</v>
      </c>
      <c r="C407" s="4">
        <v>172</v>
      </c>
      <c r="D407" s="4">
        <f t="shared" si="72"/>
        <v>177</v>
      </c>
      <c r="E407" s="4" t="str">
        <f t="shared" ca="1" si="73"/>
        <v>No</v>
      </c>
      <c r="F407" s="4" t="str">
        <f t="shared" ca="1" si="74"/>
        <v>No</v>
      </c>
      <c r="G407" s="4">
        <f t="shared" ca="1" si="75"/>
        <v>172</v>
      </c>
      <c r="H407" s="4" t="str">
        <f t="shared" si="76"/>
        <v/>
      </c>
      <c r="I407" s="4" t="str">
        <f t="shared" si="77"/>
        <v/>
      </c>
      <c r="J407" s="4" t="str">
        <f t="shared" si="78"/>
        <v/>
      </c>
      <c r="K407" s="4" t="str">
        <f t="shared" si="79"/>
        <v/>
      </c>
      <c r="L407" s="40">
        <f t="shared" si="80"/>
        <v>-2.8248587570621431E-2</v>
      </c>
      <c r="M407" s="43"/>
      <c r="N407" s="42"/>
      <c r="O407" s="17"/>
    </row>
    <row r="408" spans="1:15">
      <c r="A408" s="2">
        <v>42412</v>
      </c>
      <c r="B408" s="3" t="str">
        <f t="shared" si="71"/>
        <v>Fri</v>
      </c>
      <c r="C408" s="4">
        <v>151</v>
      </c>
      <c r="D408" s="4">
        <f t="shared" si="72"/>
        <v>157.5</v>
      </c>
      <c r="E408" s="4" t="str">
        <f t="shared" ca="1" si="73"/>
        <v>No</v>
      </c>
      <c r="F408" s="4" t="str">
        <f t="shared" ca="1" si="74"/>
        <v>No</v>
      </c>
      <c r="G408" s="4">
        <f t="shared" ca="1" si="75"/>
        <v>151</v>
      </c>
      <c r="H408" s="4" t="str">
        <f t="shared" si="76"/>
        <v/>
      </c>
      <c r="I408" s="4" t="str">
        <f t="shared" si="77"/>
        <v/>
      </c>
      <c r="J408" s="4" t="str">
        <f t="shared" si="78"/>
        <v/>
      </c>
      <c r="K408" s="4" t="str">
        <f t="shared" si="79"/>
        <v/>
      </c>
      <c r="L408" s="40">
        <f t="shared" si="80"/>
        <v>-4.1269841269841234E-2</v>
      </c>
      <c r="M408" s="43"/>
      <c r="N408" s="42"/>
      <c r="O408" s="17"/>
    </row>
    <row r="409" spans="1:15">
      <c r="A409" s="2">
        <v>42413</v>
      </c>
      <c r="B409" s="3" t="str">
        <f t="shared" si="71"/>
        <v>Sat</v>
      </c>
      <c r="C409" s="4">
        <v>0</v>
      </c>
      <c r="D409" s="4">
        <f t="shared" si="72"/>
        <v>0</v>
      </c>
      <c r="E409" s="4" t="str">
        <f t="shared" ca="1" si="73"/>
        <v/>
      </c>
      <c r="F409" s="4" t="str">
        <f t="shared" ca="1" si="74"/>
        <v>No</v>
      </c>
      <c r="G409" s="4">
        <f t="shared" ca="1" si="75"/>
        <v>0</v>
      </c>
      <c r="H409" s="4" t="str">
        <f t="shared" si="76"/>
        <v/>
      </c>
      <c r="I409" s="4" t="str">
        <f t="shared" si="77"/>
        <v/>
      </c>
      <c r="J409" s="4" t="str">
        <f t="shared" si="78"/>
        <v/>
      </c>
      <c r="K409" s="4" t="str">
        <f t="shared" si="79"/>
        <v/>
      </c>
      <c r="L409" s="40" t="e">
        <f t="shared" si="80"/>
        <v>#DIV/0!</v>
      </c>
      <c r="M409" s="43"/>
      <c r="N409" s="42"/>
      <c r="O409" s="17"/>
    </row>
    <row r="410" spans="1:15">
      <c r="A410" s="2">
        <v>42414</v>
      </c>
      <c r="B410" s="3" t="str">
        <f t="shared" si="71"/>
        <v>Sun</v>
      </c>
      <c r="C410" s="4">
        <v>0</v>
      </c>
      <c r="D410" s="4">
        <f t="shared" si="72"/>
        <v>0</v>
      </c>
      <c r="E410" s="4" t="str">
        <f t="shared" ca="1" si="73"/>
        <v/>
      </c>
      <c r="F410" s="4" t="str">
        <f t="shared" ca="1" si="74"/>
        <v>No</v>
      </c>
      <c r="G410" s="4">
        <f t="shared" ca="1" si="75"/>
        <v>0</v>
      </c>
      <c r="H410" s="4" t="str">
        <f t="shared" si="76"/>
        <v/>
      </c>
      <c r="I410" s="4" t="str">
        <f t="shared" si="77"/>
        <v/>
      </c>
      <c r="J410" s="4" t="str">
        <f t="shared" si="78"/>
        <v/>
      </c>
      <c r="K410" s="4" t="str">
        <f t="shared" si="79"/>
        <v/>
      </c>
      <c r="L410" s="40" t="e">
        <f t="shared" si="80"/>
        <v>#DIV/0!</v>
      </c>
      <c r="M410" s="43"/>
      <c r="N410" s="42"/>
      <c r="O410" s="17"/>
    </row>
    <row r="411" spans="1:15">
      <c r="A411" s="2">
        <v>42415</v>
      </c>
      <c r="B411" s="3" t="str">
        <f t="shared" si="71"/>
        <v>Mon</v>
      </c>
      <c r="C411" s="4">
        <v>154</v>
      </c>
      <c r="D411" s="4">
        <f t="shared" si="72"/>
        <v>185.5</v>
      </c>
      <c r="E411" s="4" t="str">
        <f t="shared" ca="1" si="73"/>
        <v>No</v>
      </c>
      <c r="F411" s="4" t="str">
        <f t="shared" ca="1" si="74"/>
        <v>No</v>
      </c>
      <c r="G411" s="4">
        <f t="shared" ca="1" si="75"/>
        <v>154</v>
      </c>
      <c r="H411" s="4" t="str">
        <f t="shared" si="76"/>
        <v/>
      </c>
      <c r="I411" s="4" t="str">
        <f t="shared" si="77"/>
        <v/>
      </c>
      <c r="J411" s="4" t="str">
        <f t="shared" si="78"/>
        <v/>
      </c>
      <c r="K411" s="4" t="str">
        <f t="shared" si="79"/>
        <v/>
      </c>
      <c r="L411" s="40">
        <f t="shared" si="80"/>
        <v>-0.16981132075471694</v>
      </c>
      <c r="M411" s="43"/>
      <c r="N411" s="42"/>
      <c r="O411" s="17"/>
    </row>
    <row r="412" spans="1:15">
      <c r="A412" s="2">
        <v>42416</v>
      </c>
      <c r="B412" s="3" t="str">
        <f t="shared" si="71"/>
        <v>Tue</v>
      </c>
      <c r="C412" s="4">
        <v>162</v>
      </c>
      <c r="D412" s="4">
        <f t="shared" si="72"/>
        <v>231.5</v>
      </c>
      <c r="E412" s="4" t="str">
        <f t="shared" ca="1" si="73"/>
        <v>No</v>
      </c>
      <c r="F412" s="4" t="str">
        <f t="shared" ca="1" si="74"/>
        <v>No</v>
      </c>
      <c r="G412" s="4">
        <f t="shared" ca="1" si="75"/>
        <v>162</v>
      </c>
      <c r="H412" s="4" t="str">
        <f t="shared" si="76"/>
        <v/>
      </c>
      <c r="I412" s="4" t="str">
        <f t="shared" si="77"/>
        <v/>
      </c>
      <c r="J412" s="4" t="str">
        <f t="shared" si="78"/>
        <v/>
      </c>
      <c r="K412" s="4" t="str">
        <f t="shared" si="79"/>
        <v/>
      </c>
      <c r="L412" s="40">
        <f t="shared" si="80"/>
        <v>-0.30021598272138228</v>
      </c>
      <c r="M412" s="43"/>
      <c r="N412" s="42"/>
      <c r="O412" s="17"/>
    </row>
    <row r="413" spans="1:15">
      <c r="A413" s="2">
        <v>42417</v>
      </c>
      <c r="B413" s="3" t="str">
        <f t="shared" si="71"/>
        <v>Wed</v>
      </c>
      <c r="C413" s="4">
        <v>158</v>
      </c>
      <c r="D413" s="4">
        <f t="shared" si="72"/>
        <v>204</v>
      </c>
      <c r="E413" s="4" t="str">
        <f t="shared" ca="1" si="73"/>
        <v>No</v>
      </c>
      <c r="F413" s="4" t="str">
        <f t="shared" ca="1" si="74"/>
        <v>No</v>
      </c>
      <c r="G413" s="4">
        <f t="shared" ca="1" si="75"/>
        <v>158</v>
      </c>
      <c r="H413" s="4" t="str">
        <f t="shared" si="76"/>
        <v/>
      </c>
      <c r="I413" s="4" t="str">
        <f t="shared" si="77"/>
        <v/>
      </c>
      <c r="J413" s="4" t="str">
        <f t="shared" si="78"/>
        <v/>
      </c>
      <c r="K413" s="4" t="str">
        <f t="shared" si="79"/>
        <v/>
      </c>
      <c r="L413" s="40">
        <f t="shared" si="80"/>
        <v>-0.22549019607843135</v>
      </c>
      <c r="M413" s="43"/>
      <c r="N413" s="42"/>
      <c r="O413" s="17"/>
    </row>
    <row r="414" spans="1:15">
      <c r="A414" s="2">
        <v>42418</v>
      </c>
      <c r="B414" s="3" t="str">
        <f t="shared" si="71"/>
        <v>Thu</v>
      </c>
      <c r="C414" s="4">
        <v>182</v>
      </c>
      <c r="D414" s="4">
        <f t="shared" si="72"/>
        <v>173</v>
      </c>
      <c r="E414" s="4" t="str">
        <f t="shared" ca="1" si="73"/>
        <v>No</v>
      </c>
      <c r="F414" s="4" t="str">
        <f t="shared" ca="1" si="74"/>
        <v>No</v>
      </c>
      <c r="G414" s="4">
        <f t="shared" ca="1" si="75"/>
        <v>182</v>
      </c>
      <c r="H414" s="4" t="str">
        <f t="shared" si="76"/>
        <v/>
      </c>
      <c r="I414" s="4" t="str">
        <f t="shared" si="77"/>
        <v/>
      </c>
      <c r="J414" s="4" t="str">
        <f t="shared" si="78"/>
        <v/>
      </c>
      <c r="K414" s="4" t="str">
        <f t="shared" si="79"/>
        <v/>
      </c>
      <c r="L414" s="40">
        <f t="shared" si="80"/>
        <v>5.2023121387283267E-2</v>
      </c>
      <c r="M414" s="43"/>
      <c r="N414" s="42"/>
      <c r="O414" s="17"/>
    </row>
    <row r="415" spans="1:15">
      <c r="A415" s="2">
        <v>42419</v>
      </c>
      <c r="B415" s="3" t="str">
        <f t="shared" si="71"/>
        <v>Fri</v>
      </c>
      <c r="C415" s="4">
        <v>168</v>
      </c>
      <c r="D415" s="4">
        <f t="shared" si="72"/>
        <v>157.5</v>
      </c>
      <c r="E415" s="4" t="str">
        <f t="shared" ca="1" si="73"/>
        <v>No</v>
      </c>
      <c r="F415" s="4" t="str">
        <f t="shared" ca="1" si="74"/>
        <v>No</v>
      </c>
      <c r="G415" s="4">
        <f t="shared" ca="1" si="75"/>
        <v>168</v>
      </c>
      <c r="H415" s="4" t="str">
        <f t="shared" si="76"/>
        <v/>
      </c>
      <c r="I415" s="4" t="str">
        <f t="shared" si="77"/>
        <v/>
      </c>
      <c r="J415" s="4" t="str">
        <f t="shared" si="78"/>
        <v/>
      </c>
      <c r="K415" s="4" t="str">
        <f t="shared" si="79"/>
        <v/>
      </c>
      <c r="L415" s="40">
        <f t="shared" si="80"/>
        <v>6.6666666666666652E-2</v>
      </c>
      <c r="M415" s="43"/>
      <c r="N415" s="42"/>
      <c r="O415" s="17"/>
    </row>
    <row r="416" spans="1:15">
      <c r="A416" s="2">
        <v>42420</v>
      </c>
      <c r="B416" s="3" t="str">
        <f t="shared" si="71"/>
        <v>Sat</v>
      </c>
      <c r="C416" s="4">
        <v>0</v>
      </c>
      <c r="D416" s="4">
        <f t="shared" si="72"/>
        <v>0</v>
      </c>
      <c r="E416" s="4" t="str">
        <f t="shared" ca="1" si="73"/>
        <v/>
      </c>
      <c r="F416" s="4" t="str">
        <f t="shared" ca="1" si="74"/>
        <v>No</v>
      </c>
      <c r="G416" s="4">
        <f t="shared" ca="1" si="75"/>
        <v>0</v>
      </c>
      <c r="H416" s="4" t="str">
        <f t="shared" si="76"/>
        <v/>
      </c>
      <c r="I416" s="4" t="str">
        <f t="shared" si="77"/>
        <v/>
      </c>
      <c r="J416" s="4" t="str">
        <f t="shared" si="78"/>
        <v/>
      </c>
      <c r="K416" s="4" t="str">
        <f t="shared" si="79"/>
        <v/>
      </c>
      <c r="L416" s="40" t="e">
        <f t="shared" si="80"/>
        <v>#DIV/0!</v>
      </c>
      <c r="M416" s="43"/>
      <c r="N416" s="42"/>
      <c r="O416" s="17"/>
    </row>
    <row r="417" spans="1:15">
      <c r="A417" s="2">
        <v>42421</v>
      </c>
      <c r="B417" s="3" t="str">
        <f t="shared" si="71"/>
        <v>Sun</v>
      </c>
      <c r="C417" s="4">
        <v>0</v>
      </c>
      <c r="D417" s="4">
        <f t="shared" si="72"/>
        <v>0</v>
      </c>
      <c r="E417" s="4" t="str">
        <f t="shared" ca="1" si="73"/>
        <v/>
      </c>
      <c r="F417" s="4" t="str">
        <f t="shared" ca="1" si="74"/>
        <v>No</v>
      </c>
      <c r="G417" s="4">
        <f t="shared" ca="1" si="75"/>
        <v>0</v>
      </c>
      <c r="H417" s="4" t="str">
        <f t="shared" si="76"/>
        <v/>
      </c>
      <c r="I417" s="4" t="str">
        <f t="shared" si="77"/>
        <v/>
      </c>
      <c r="J417" s="4" t="str">
        <f t="shared" si="78"/>
        <v/>
      </c>
      <c r="K417" s="4" t="str">
        <f t="shared" si="79"/>
        <v/>
      </c>
      <c r="L417" s="40" t="e">
        <f t="shared" si="80"/>
        <v>#DIV/0!</v>
      </c>
      <c r="M417" s="43"/>
      <c r="N417" s="42"/>
      <c r="O417" s="17"/>
    </row>
    <row r="418" spans="1:15">
      <c r="A418" s="2">
        <v>42422</v>
      </c>
      <c r="B418" s="3" t="str">
        <f t="shared" si="71"/>
        <v>Mon</v>
      </c>
      <c r="C418" s="4">
        <v>196</v>
      </c>
      <c r="D418" s="4">
        <f t="shared" si="72"/>
        <v>185.5</v>
      </c>
      <c r="E418" s="4" t="str">
        <f t="shared" ca="1" si="73"/>
        <v>No</v>
      </c>
      <c r="F418" s="4" t="str">
        <f t="shared" ca="1" si="74"/>
        <v>No</v>
      </c>
      <c r="G418" s="4">
        <f t="shared" ca="1" si="75"/>
        <v>196</v>
      </c>
      <c r="H418" s="4" t="str">
        <f t="shared" si="76"/>
        <v/>
      </c>
      <c r="I418" s="4" t="str">
        <f t="shared" si="77"/>
        <v/>
      </c>
      <c r="J418" s="4" t="str">
        <f t="shared" si="78"/>
        <v/>
      </c>
      <c r="K418" s="4" t="str">
        <f t="shared" si="79"/>
        <v/>
      </c>
      <c r="L418" s="40">
        <f t="shared" si="80"/>
        <v>5.6603773584905648E-2</v>
      </c>
      <c r="M418" s="43"/>
      <c r="N418" s="42"/>
      <c r="O418" s="17"/>
    </row>
    <row r="419" spans="1:15">
      <c r="A419" s="2">
        <v>42423</v>
      </c>
      <c r="B419" s="3" t="str">
        <f t="shared" si="71"/>
        <v>Tue</v>
      </c>
      <c r="C419" s="4">
        <v>223</v>
      </c>
      <c r="D419" s="4">
        <f t="shared" si="72"/>
        <v>203.5</v>
      </c>
      <c r="E419" s="4" t="str">
        <f t="shared" ca="1" si="73"/>
        <v>No</v>
      </c>
      <c r="F419" s="4" t="str">
        <f t="shared" ca="1" si="74"/>
        <v>No</v>
      </c>
      <c r="G419" s="4">
        <f t="shared" ca="1" si="75"/>
        <v>223</v>
      </c>
      <c r="H419" s="4" t="str">
        <f t="shared" si="76"/>
        <v/>
      </c>
      <c r="I419" s="4" t="str">
        <f t="shared" si="77"/>
        <v/>
      </c>
      <c r="J419" s="4" t="str">
        <f t="shared" si="78"/>
        <v/>
      </c>
      <c r="K419" s="4" t="str">
        <f t="shared" si="79"/>
        <v/>
      </c>
      <c r="L419" s="40">
        <f t="shared" si="80"/>
        <v>9.5823095823095894E-2</v>
      </c>
      <c r="M419" s="43"/>
      <c r="N419" s="42"/>
      <c r="O419" s="17"/>
    </row>
    <row r="420" spans="1:15">
      <c r="A420" s="2">
        <v>42424</v>
      </c>
      <c r="B420" s="3" t="str">
        <f t="shared" si="71"/>
        <v>Wed</v>
      </c>
      <c r="C420" s="4">
        <v>198</v>
      </c>
      <c r="D420" s="4">
        <f t="shared" si="72"/>
        <v>188.5</v>
      </c>
      <c r="E420" s="4" t="str">
        <f t="shared" ca="1" si="73"/>
        <v>No</v>
      </c>
      <c r="F420" s="4" t="str">
        <f t="shared" ca="1" si="74"/>
        <v>No</v>
      </c>
      <c r="G420" s="4">
        <f t="shared" ca="1" si="75"/>
        <v>198</v>
      </c>
      <c r="H420" s="4" t="str">
        <f t="shared" si="76"/>
        <v/>
      </c>
      <c r="I420" s="4" t="str">
        <f t="shared" si="77"/>
        <v/>
      </c>
      <c r="J420" s="4" t="str">
        <f t="shared" si="78"/>
        <v/>
      </c>
      <c r="K420" s="4" t="str">
        <f t="shared" si="79"/>
        <v/>
      </c>
      <c r="L420" s="40">
        <f t="shared" si="80"/>
        <v>5.0397877984084793E-2</v>
      </c>
      <c r="M420" s="43"/>
      <c r="N420" s="42"/>
      <c r="O420" s="17"/>
    </row>
    <row r="421" spans="1:15">
      <c r="A421" s="2">
        <v>42425</v>
      </c>
      <c r="B421" s="3" t="str">
        <f t="shared" si="71"/>
        <v>Thu</v>
      </c>
      <c r="C421" s="4">
        <v>188</v>
      </c>
      <c r="D421" s="4">
        <f t="shared" si="72"/>
        <v>173</v>
      </c>
      <c r="E421" s="4" t="str">
        <f t="shared" ca="1" si="73"/>
        <v>No</v>
      </c>
      <c r="F421" s="4" t="str">
        <f t="shared" ca="1" si="74"/>
        <v>No</v>
      </c>
      <c r="G421" s="4">
        <f t="shared" ca="1" si="75"/>
        <v>188</v>
      </c>
      <c r="H421" s="4" t="str">
        <f t="shared" si="76"/>
        <v/>
      </c>
      <c r="I421" s="4" t="str">
        <f t="shared" si="77"/>
        <v/>
      </c>
      <c r="J421" s="4" t="str">
        <f t="shared" si="78"/>
        <v/>
      </c>
      <c r="K421" s="4" t="str">
        <f t="shared" si="79"/>
        <v/>
      </c>
      <c r="L421" s="40">
        <f t="shared" si="80"/>
        <v>8.6705202312138629E-2</v>
      </c>
      <c r="M421" s="43"/>
      <c r="N421" s="42"/>
      <c r="O421" s="17"/>
    </row>
    <row r="422" spans="1:15">
      <c r="A422" s="2">
        <v>42426</v>
      </c>
      <c r="B422" s="3" t="str">
        <f t="shared" si="71"/>
        <v>Fri</v>
      </c>
      <c r="C422" s="4">
        <v>203</v>
      </c>
      <c r="D422" s="4">
        <f t="shared" si="72"/>
        <v>159.5</v>
      </c>
      <c r="E422" s="4" t="str">
        <f t="shared" ca="1" si="73"/>
        <v>No</v>
      </c>
      <c r="F422" s="4" t="str">
        <f t="shared" ca="1" si="74"/>
        <v>No</v>
      </c>
      <c r="G422" s="4">
        <f t="shared" ca="1" si="75"/>
        <v>203</v>
      </c>
      <c r="H422" s="4" t="str">
        <f t="shared" si="76"/>
        <v/>
      </c>
      <c r="I422" s="4" t="str">
        <f t="shared" si="77"/>
        <v/>
      </c>
      <c r="J422" s="4" t="str">
        <f t="shared" si="78"/>
        <v/>
      </c>
      <c r="K422" s="4" t="str">
        <f t="shared" si="79"/>
        <v/>
      </c>
      <c r="L422" s="40">
        <f t="shared" si="80"/>
        <v>0.27272727272727271</v>
      </c>
      <c r="M422" s="43"/>
      <c r="N422" s="42"/>
      <c r="O422" s="17"/>
    </row>
    <row r="423" spans="1:15">
      <c r="A423" s="2">
        <v>42427</v>
      </c>
      <c r="B423" s="3" t="str">
        <f t="shared" si="71"/>
        <v>Sat</v>
      </c>
      <c r="C423" s="4">
        <v>0</v>
      </c>
      <c r="D423" s="4">
        <f t="shared" si="72"/>
        <v>0</v>
      </c>
      <c r="E423" s="4" t="str">
        <f t="shared" ca="1" si="73"/>
        <v/>
      </c>
      <c r="F423" s="4" t="str">
        <f t="shared" ca="1" si="74"/>
        <v>No</v>
      </c>
      <c r="G423" s="4">
        <f t="shared" ca="1" si="75"/>
        <v>0</v>
      </c>
      <c r="H423" s="4" t="str">
        <f t="shared" si="76"/>
        <v/>
      </c>
      <c r="I423" s="4" t="str">
        <f t="shared" si="77"/>
        <v/>
      </c>
      <c r="J423" s="4" t="str">
        <f t="shared" si="78"/>
        <v/>
      </c>
      <c r="K423" s="4" t="str">
        <f t="shared" si="79"/>
        <v/>
      </c>
      <c r="L423" s="40" t="e">
        <f t="shared" si="80"/>
        <v>#DIV/0!</v>
      </c>
      <c r="M423" s="43"/>
      <c r="N423" s="42"/>
      <c r="O423" s="17"/>
    </row>
    <row r="424" spans="1:15">
      <c r="A424" s="2">
        <v>42428</v>
      </c>
      <c r="B424" s="3" t="str">
        <f t="shared" si="71"/>
        <v>Sun</v>
      </c>
      <c r="C424" s="4">
        <v>0</v>
      </c>
      <c r="D424" s="4">
        <f t="shared" si="72"/>
        <v>0</v>
      </c>
      <c r="E424" s="4" t="str">
        <f t="shared" ca="1" si="73"/>
        <v/>
      </c>
      <c r="F424" s="4" t="str">
        <f t="shared" ca="1" si="74"/>
        <v>No</v>
      </c>
      <c r="G424" s="4">
        <f t="shared" ca="1" si="75"/>
        <v>0</v>
      </c>
      <c r="H424" s="4" t="str">
        <f t="shared" si="76"/>
        <v/>
      </c>
      <c r="I424" s="4" t="str">
        <f t="shared" si="77"/>
        <v/>
      </c>
      <c r="J424" s="4" t="str">
        <f t="shared" si="78"/>
        <v/>
      </c>
      <c r="K424" s="4" t="str">
        <f t="shared" si="79"/>
        <v/>
      </c>
      <c r="L424" s="40" t="e">
        <f t="shared" si="80"/>
        <v>#DIV/0!</v>
      </c>
      <c r="M424" s="43"/>
      <c r="N424" s="42"/>
      <c r="O424" s="17"/>
    </row>
    <row r="425" spans="1:15">
      <c r="A425" s="2">
        <v>42429</v>
      </c>
      <c r="B425" s="3" t="str">
        <f t="shared" si="71"/>
        <v>Mon</v>
      </c>
      <c r="C425" s="4">
        <v>206</v>
      </c>
      <c r="D425" s="4">
        <f t="shared" si="72"/>
        <v>183.5</v>
      </c>
      <c r="E425" s="4" t="str">
        <f t="shared" ca="1" si="73"/>
        <v>No</v>
      </c>
      <c r="F425" s="4" t="str">
        <f t="shared" ca="1" si="74"/>
        <v>No</v>
      </c>
      <c r="G425" s="4">
        <f t="shared" ca="1" si="75"/>
        <v>206</v>
      </c>
      <c r="H425" s="4" t="str">
        <f t="shared" si="76"/>
        <v/>
      </c>
      <c r="I425" s="4" t="str">
        <f t="shared" si="77"/>
        <v/>
      </c>
      <c r="J425" s="4" t="str">
        <f t="shared" si="78"/>
        <v/>
      </c>
      <c r="K425" s="4" t="str">
        <f t="shared" si="79"/>
        <v/>
      </c>
      <c r="L425" s="40">
        <f t="shared" si="80"/>
        <v>0.12261580381471382</v>
      </c>
      <c r="M425" s="43"/>
      <c r="N425" s="42"/>
      <c r="O425" s="17"/>
    </row>
    <row r="426" spans="1:15">
      <c r="A426" s="2">
        <v>42430</v>
      </c>
      <c r="B426" s="3" t="str">
        <f t="shared" si="71"/>
        <v>Tue</v>
      </c>
      <c r="C426" s="4">
        <v>179</v>
      </c>
      <c r="D426" s="4">
        <f t="shared" si="72"/>
        <v>201.5</v>
      </c>
      <c r="E426" s="4" t="str">
        <f t="shared" ca="1" si="73"/>
        <v>No</v>
      </c>
      <c r="F426" s="4" t="str">
        <f t="shared" ca="1" si="74"/>
        <v>No</v>
      </c>
      <c r="G426" s="4">
        <f t="shared" ca="1" si="75"/>
        <v>179</v>
      </c>
      <c r="H426" s="4" t="str">
        <f t="shared" si="76"/>
        <v/>
      </c>
      <c r="I426" s="4" t="str">
        <f t="shared" si="77"/>
        <v/>
      </c>
      <c r="J426" s="4" t="str">
        <f t="shared" si="78"/>
        <v/>
      </c>
      <c r="K426" s="4" t="str">
        <f t="shared" si="79"/>
        <v/>
      </c>
      <c r="L426" s="40">
        <f t="shared" si="80"/>
        <v>-0.11166253101736978</v>
      </c>
      <c r="M426" s="43"/>
      <c r="N426" s="42"/>
      <c r="O426" s="17"/>
    </row>
    <row r="427" spans="1:15">
      <c r="A427" s="2">
        <v>42431</v>
      </c>
      <c r="B427" s="3" t="str">
        <f t="shared" si="71"/>
        <v>Wed</v>
      </c>
      <c r="C427" s="4">
        <v>234</v>
      </c>
      <c r="D427" s="4">
        <f t="shared" si="72"/>
        <v>188.5</v>
      </c>
      <c r="E427" s="4" t="str">
        <f t="shared" ca="1" si="73"/>
        <v>No</v>
      </c>
      <c r="F427" s="4" t="str">
        <f t="shared" ca="1" si="74"/>
        <v>No</v>
      </c>
      <c r="G427" s="4">
        <f t="shared" ca="1" si="75"/>
        <v>234</v>
      </c>
      <c r="H427" s="4" t="str">
        <f t="shared" si="76"/>
        <v/>
      </c>
      <c r="I427" s="4" t="str">
        <f t="shared" si="77"/>
        <v/>
      </c>
      <c r="J427" s="4" t="str">
        <f t="shared" si="78"/>
        <v/>
      </c>
      <c r="K427" s="4" t="str">
        <f t="shared" si="79"/>
        <v/>
      </c>
      <c r="L427" s="40">
        <f t="shared" si="80"/>
        <v>0.24137931034482762</v>
      </c>
      <c r="M427" s="43"/>
      <c r="N427" s="42"/>
      <c r="O427" s="17"/>
    </row>
    <row r="428" spans="1:15">
      <c r="A428" s="2">
        <v>42432</v>
      </c>
      <c r="B428" s="3" t="str">
        <f t="shared" si="71"/>
        <v>Thu</v>
      </c>
      <c r="C428" s="4">
        <v>178</v>
      </c>
      <c r="D428" s="4">
        <f t="shared" si="72"/>
        <v>177</v>
      </c>
      <c r="E428" s="4" t="str">
        <f t="shared" ca="1" si="73"/>
        <v>No</v>
      </c>
      <c r="F428" s="4" t="str">
        <f t="shared" ca="1" si="74"/>
        <v>No</v>
      </c>
      <c r="G428" s="4">
        <f t="shared" ca="1" si="75"/>
        <v>178</v>
      </c>
      <c r="H428" s="4" t="str">
        <f t="shared" si="76"/>
        <v/>
      </c>
      <c r="I428" s="4" t="str">
        <f t="shared" si="77"/>
        <v/>
      </c>
      <c r="J428" s="4" t="str">
        <f t="shared" si="78"/>
        <v/>
      </c>
      <c r="K428" s="4" t="str">
        <f t="shared" si="79"/>
        <v/>
      </c>
      <c r="L428" s="40">
        <f t="shared" si="80"/>
        <v>5.6497175141243527E-3</v>
      </c>
      <c r="M428" s="43"/>
      <c r="N428" s="42"/>
      <c r="O428" s="17"/>
    </row>
    <row r="429" spans="1:15">
      <c r="A429" s="2">
        <v>42433</v>
      </c>
      <c r="B429" s="3" t="str">
        <f t="shared" si="71"/>
        <v>Fri</v>
      </c>
      <c r="C429" s="4">
        <v>145</v>
      </c>
      <c r="D429" s="4">
        <f t="shared" si="72"/>
        <v>159.5</v>
      </c>
      <c r="E429" s="4" t="str">
        <f t="shared" ca="1" si="73"/>
        <v>No</v>
      </c>
      <c r="F429" s="4" t="str">
        <f t="shared" ca="1" si="74"/>
        <v>No</v>
      </c>
      <c r="G429" s="4">
        <f t="shared" ca="1" si="75"/>
        <v>145</v>
      </c>
      <c r="H429" s="4" t="str">
        <f t="shared" si="76"/>
        <v/>
      </c>
      <c r="I429" s="4" t="str">
        <f t="shared" si="77"/>
        <v/>
      </c>
      <c r="J429" s="4" t="str">
        <f t="shared" si="78"/>
        <v/>
      </c>
      <c r="K429" s="4" t="str">
        <f t="shared" si="79"/>
        <v/>
      </c>
      <c r="L429" s="40">
        <f t="shared" si="80"/>
        <v>-9.0909090909090939E-2</v>
      </c>
      <c r="M429" s="43"/>
      <c r="N429" s="42"/>
      <c r="O429" s="17"/>
    </row>
    <row r="430" spans="1:15">
      <c r="A430" s="2">
        <v>42434</v>
      </c>
      <c r="B430" s="3" t="str">
        <f t="shared" si="71"/>
        <v>Sat</v>
      </c>
      <c r="C430" s="4">
        <v>0</v>
      </c>
      <c r="D430" s="4">
        <f t="shared" si="72"/>
        <v>0</v>
      </c>
      <c r="E430" s="4" t="str">
        <f t="shared" ca="1" si="73"/>
        <v/>
      </c>
      <c r="F430" s="4" t="str">
        <f t="shared" ca="1" si="74"/>
        <v>No</v>
      </c>
      <c r="G430" s="4">
        <f t="shared" ca="1" si="75"/>
        <v>0</v>
      </c>
      <c r="H430" s="4" t="str">
        <f t="shared" si="76"/>
        <v/>
      </c>
      <c r="I430" s="4" t="str">
        <f t="shared" si="77"/>
        <v/>
      </c>
      <c r="J430" s="4" t="str">
        <f t="shared" si="78"/>
        <v/>
      </c>
      <c r="K430" s="4" t="str">
        <f t="shared" si="79"/>
        <v/>
      </c>
      <c r="L430" s="40" t="e">
        <f t="shared" si="80"/>
        <v>#DIV/0!</v>
      </c>
      <c r="M430" s="43"/>
      <c r="N430" s="42"/>
      <c r="O430" s="17"/>
    </row>
    <row r="431" spans="1:15">
      <c r="A431" s="2">
        <v>42435</v>
      </c>
      <c r="B431" s="3" t="str">
        <f t="shared" si="71"/>
        <v>Sun</v>
      </c>
      <c r="C431" s="4">
        <v>0</v>
      </c>
      <c r="D431" s="4">
        <f t="shared" si="72"/>
        <v>0</v>
      </c>
      <c r="E431" s="4" t="str">
        <f t="shared" ca="1" si="73"/>
        <v/>
      </c>
      <c r="F431" s="4" t="str">
        <f t="shared" ca="1" si="74"/>
        <v>No</v>
      </c>
      <c r="G431" s="4">
        <f t="shared" ca="1" si="75"/>
        <v>0</v>
      </c>
      <c r="H431" s="4" t="str">
        <f t="shared" si="76"/>
        <v/>
      </c>
      <c r="I431" s="4" t="str">
        <f t="shared" si="77"/>
        <v/>
      </c>
      <c r="J431" s="4" t="str">
        <f t="shared" si="78"/>
        <v/>
      </c>
      <c r="K431" s="4" t="str">
        <f t="shared" si="79"/>
        <v/>
      </c>
      <c r="L431" s="40" t="e">
        <f t="shared" si="80"/>
        <v>#DIV/0!</v>
      </c>
      <c r="M431" s="43"/>
      <c r="N431" s="42"/>
      <c r="O431" s="17"/>
    </row>
    <row r="432" spans="1:15">
      <c r="A432" s="2">
        <v>42436</v>
      </c>
      <c r="B432" s="3" t="str">
        <f t="shared" si="71"/>
        <v>Mon</v>
      </c>
      <c r="C432" s="4">
        <v>195</v>
      </c>
      <c r="D432" s="4">
        <f t="shared" si="72"/>
        <v>183.5</v>
      </c>
      <c r="E432" s="4" t="str">
        <f t="shared" ca="1" si="73"/>
        <v>No</v>
      </c>
      <c r="F432" s="4" t="str">
        <f t="shared" ca="1" si="74"/>
        <v>No</v>
      </c>
      <c r="G432" s="4">
        <f t="shared" ca="1" si="75"/>
        <v>195</v>
      </c>
      <c r="H432" s="4" t="str">
        <f t="shared" si="76"/>
        <v/>
      </c>
      <c r="I432" s="4" t="str">
        <f t="shared" si="77"/>
        <v/>
      </c>
      <c r="J432" s="4" t="str">
        <f t="shared" si="78"/>
        <v/>
      </c>
      <c r="K432" s="4" t="str">
        <f t="shared" si="79"/>
        <v/>
      </c>
      <c r="L432" s="40">
        <f t="shared" si="80"/>
        <v>6.2670299727520362E-2</v>
      </c>
      <c r="M432" s="43"/>
      <c r="N432" s="42"/>
      <c r="O432" s="17"/>
    </row>
    <row r="433" spans="1:15">
      <c r="A433" s="2">
        <v>42437</v>
      </c>
      <c r="B433" s="3" t="str">
        <f t="shared" si="71"/>
        <v>Tue</v>
      </c>
      <c r="C433" s="4">
        <v>163</v>
      </c>
      <c r="D433" s="4">
        <f t="shared" si="72"/>
        <v>201</v>
      </c>
      <c r="E433" s="4" t="str">
        <f t="shared" ca="1" si="73"/>
        <v>No</v>
      </c>
      <c r="F433" s="4" t="str">
        <f t="shared" ca="1" si="74"/>
        <v>No</v>
      </c>
      <c r="G433" s="4">
        <f t="shared" ca="1" si="75"/>
        <v>163</v>
      </c>
      <c r="H433" s="4" t="str">
        <f t="shared" si="76"/>
        <v/>
      </c>
      <c r="I433" s="4" t="str">
        <f t="shared" si="77"/>
        <v/>
      </c>
      <c r="J433" s="4" t="str">
        <f t="shared" si="78"/>
        <v/>
      </c>
      <c r="K433" s="4" t="str">
        <f t="shared" si="79"/>
        <v/>
      </c>
      <c r="L433" s="40">
        <f t="shared" si="80"/>
        <v>-0.18905472636815923</v>
      </c>
      <c r="M433" s="43"/>
      <c r="N433" s="42"/>
      <c r="O433" s="17"/>
    </row>
    <row r="434" spans="1:15">
      <c r="A434" s="2">
        <v>42438</v>
      </c>
      <c r="B434" s="3" t="str">
        <f t="shared" si="71"/>
        <v>Wed</v>
      </c>
      <c r="C434" s="4">
        <v>162</v>
      </c>
      <c r="D434" s="4">
        <f t="shared" si="72"/>
        <v>192</v>
      </c>
      <c r="E434" s="4" t="str">
        <f t="shared" ca="1" si="73"/>
        <v>No</v>
      </c>
      <c r="F434" s="4" t="str">
        <f t="shared" ca="1" si="74"/>
        <v>No</v>
      </c>
      <c r="G434" s="4">
        <f t="shared" ca="1" si="75"/>
        <v>162</v>
      </c>
      <c r="H434" s="4" t="str">
        <f t="shared" si="76"/>
        <v/>
      </c>
      <c r="I434" s="4" t="str">
        <f t="shared" si="77"/>
        <v/>
      </c>
      <c r="J434" s="4" t="str">
        <f t="shared" si="78"/>
        <v/>
      </c>
      <c r="K434" s="4" t="str">
        <f t="shared" si="79"/>
        <v/>
      </c>
      <c r="L434" s="40">
        <f t="shared" si="80"/>
        <v>-0.15625</v>
      </c>
      <c r="M434" s="43"/>
      <c r="N434" s="42"/>
      <c r="O434" s="17"/>
    </row>
    <row r="435" spans="1:15">
      <c r="A435" s="2">
        <v>42439</v>
      </c>
      <c r="B435" s="3" t="str">
        <f t="shared" si="71"/>
        <v>Thu</v>
      </c>
      <c r="C435" s="4">
        <v>178</v>
      </c>
      <c r="D435" s="4">
        <f t="shared" si="72"/>
        <v>180</v>
      </c>
      <c r="E435" s="4" t="str">
        <f t="shared" ca="1" si="73"/>
        <v>No</v>
      </c>
      <c r="F435" s="4" t="str">
        <f t="shared" ca="1" si="74"/>
        <v>No</v>
      </c>
      <c r="G435" s="4">
        <f t="shared" ca="1" si="75"/>
        <v>178</v>
      </c>
      <c r="H435" s="4" t="str">
        <f t="shared" si="76"/>
        <v/>
      </c>
      <c r="I435" s="4" t="str">
        <f t="shared" si="77"/>
        <v/>
      </c>
      <c r="J435" s="4" t="str">
        <f t="shared" si="78"/>
        <v/>
      </c>
      <c r="K435" s="4" t="str">
        <f t="shared" si="79"/>
        <v/>
      </c>
      <c r="L435" s="40">
        <f t="shared" si="80"/>
        <v>-1.1111111111111072E-2</v>
      </c>
      <c r="M435" s="43"/>
      <c r="N435" s="42"/>
      <c r="O435" s="17"/>
    </row>
    <row r="436" spans="1:15">
      <c r="A436" s="2">
        <v>42440</v>
      </c>
      <c r="B436" s="3" t="str">
        <f t="shared" si="71"/>
        <v>Fri</v>
      </c>
      <c r="C436" s="4">
        <v>160</v>
      </c>
      <c r="D436" s="4">
        <f t="shared" si="72"/>
        <v>159.5</v>
      </c>
      <c r="E436" s="4" t="str">
        <f t="shared" ca="1" si="73"/>
        <v>No</v>
      </c>
      <c r="F436" s="4" t="str">
        <f t="shared" ca="1" si="74"/>
        <v>No</v>
      </c>
      <c r="G436" s="4">
        <f t="shared" ca="1" si="75"/>
        <v>160</v>
      </c>
      <c r="H436" s="4" t="str">
        <f t="shared" si="76"/>
        <v/>
      </c>
      <c r="I436" s="4" t="str">
        <f t="shared" si="77"/>
        <v/>
      </c>
      <c r="J436" s="4" t="str">
        <f t="shared" si="78"/>
        <v/>
      </c>
      <c r="K436" s="4" t="str">
        <f t="shared" si="79"/>
        <v/>
      </c>
      <c r="L436" s="40">
        <f t="shared" si="80"/>
        <v>3.1347962382444194E-3</v>
      </c>
      <c r="M436" s="43"/>
      <c r="N436" s="42"/>
      <c r="O436" s="17"/>
    </row>
    <row r="437" spans="1:15">
      <c r="A437" s="2">
        <v>42441</v>
      </c>
      <c r="B437" s="3" t="str">
        <f t="shared" si="71"/>
        <v>Sat</v>
      </c>
      <c r="C437" s="4">
        <v>0</v>
      </c>
      <c r="D437" s="4">
        <f t="shared" si="72"/>
        <v>0</v>
      </c>
      <c r="E437" s="4" t="str">
        <f t="shared" ca="1" si="73"/>
        <v/>
      </c>
      <c r="F437" s="4" t="str">
        <f t="shared" ca="1" si="74"/>
        <v>No</v>
      </c>
      <c r="G437" s="4">
        <f t="shared" ca="1" si="75"/>
        <v>0</v>
      </c>
      <c r="H437" s="4" t="str">
        <f t="shared" si="76"/>
        <v/>
      </c>
      <c r="I437" s="4" t="str">
        <f t="shared" si="77"/>
        <v/>
      </c>
      <c r="J437" s="4" t="str">
        <f t="shared" si="78"/>
        <v/>
      </c>
      <c r="K437" s="4" t="str">
        <f t="shared" si="79"/>
        <v/>
      </c>
      <c r="L437" s="40" t="e">
        <f t="shared" si="80"/>
        <v>#DIV/0!</v>
      </c>
      <c r="M437" s="43"/>
      <c r="N437" s="42"/>
      <c r="O437" s="17"/>
    </row>
    <row r="438" spans="1:15">
      <c r="A438" s="2">
        <v>42442</v>
      </c>
      <c r="B438" s="3" t="str">
        <f t="shared" si="71"/>
        <v>Sun</v>
      </c>
      <c r="C438" s="4">
        <v>0</v>
      </c>
      <c r="D438" s="4">
        <f t="shared" si="72"/>
        <v>0</v>
      </c>
      <c r="E438" s="4" t="str">
        <f t="shared" ca="1" si="73"/>
        <v/>
      </c>
      <c r="F438" s="4" t="str">
        <f t="shared" ca="1" si="74"/>
        <v>No</v>
      </c>
      <c r="G438" s="4">
        <f t="shared" ca="1" si="75"/>
        <v>0</v>
      </c>
      <c r="H438" s="4" t="str">
        <f t="shared" si="76"/>
        <v/>
      </c>
      <c r="I438" s="4" t="str">
        <f t="shared" si="77"/>
        <v/>
      </c>
      <c r="J438" s="4" t="str">
        <f t="shared" si="78"/>
        <v/>
      </c>
      <c r="K438" s="4" t="str">
        <f t="shared" si="79"/>
        <v/>
      </c>
      <c r="L438" s="40" t="e">
        <f t="shared" si="80"/>
        <v>#DIV/0!</v>
      </c>
      <c r="M438" s="43"/>
      <c r="N438" s="42"/>
      <c r="O438" s="17"/>
    </row>
    <row r="439" spans="1:15">
      <c r="A439" s="2">
        <v>42443</v>
      </c>
      <c r="B439" s="3" t="str">
        <f t="shared" si="71"/>
        <v>Mon</v>
      </c>
      <c r="C439" s="4">
        <v>237</v>
      </c>
      <c r="D439" s="4">
        <f t="shared" si="72"/>
        <v>195.5</v>
      </c>
      <c r="E439" s="4" t="str">
        <f t="shared" ca="1" si="73"/>
        <v>No</v>
      </c>
      <c r="F439" s="4" t="str">
        <f t="shared" ca="1" si="74"/>
        <v>No</v>
      </c>
      <c r="G439" s="4">
        <f t="shared" ca="1" si="75"/>
        <v>237</v>
      </c>
      <c r="H439" s="4" t="str">
        <f t="shared" si="76"/>
        <v/>
      </c>
      <c r="I439" s="4" t="str">
        <f t="shared" si="77"/>
        <v/>
      </c>
      <c r="J439" s="4" t="str">
        <f t="shared" si="78"/>
        <v/>
      </c>
      <c r="K439" s="4" t="str">
        <f t="shared" si="79"/>
        <v/>
      </c>
      <c r="L439" s="40">
        <f t="shared" si="80"/>
        <v>0.21227621483375958</v>
      </c>
      <c r="M439" s="43"/>
      <c r="N439" s="42"/>
      <c r="O439" s="17"/>
    </row>
    <row r="440" spans="1:15">
      <c r="A440" s="2">
        <v>42444</v>
      </c>
      <c r="B440" s="3" t="str">
        <f t="shared" si="71"/>
        <v>Tue</v>
      </c>
      <c r="C440" s="4">
        <v>152</v>
      </c>
      <c r="D440" s="4">
        <f t="shared" si="72"/>
        <v>171</v>
      </c>
      <c r="E440" s="4" t="str">
        <f t="shared" ca="1" si="73"/>
        <v>No</v>
      </c>
      <c r="F440" s="4" t="str">
        <f t="shared" ca="1" si="74"/>
        <v>No</v>
      </c>
      <c r="G440" s="4">
        <f t="shared" ca="1" si="75"/>
        <v>152</v>
      </c>
      <c r="H440" s="4" t="str">
        <f t="shared" si="76"/>
        <v/>
      </c>
      <c r="I440" s="4" t="str">
        <f t="shared" si="77"/>
        <v/>
      </c>
      <c r="J440" s="4" t="str">
        <f t="shared" si="78"/>
        <v/>
      </c>
      <c r="K440" s="4" t="str">
        <f t="shared" si="79"/>
        <v/>
      </c>
      <c r="L440" s="40">
        <f t="shared" si="80"/>
        <v>-0.11111111111111116</v>
      </c>
      <c r="M440" s="43"/>
      <c r="N440" s="42"/>
      <c r="O440" s="17"/>
    </row>
    <row r="441" spans="1:15">
      <c r="A441" s="2">
        <v>42445</v>
      </c>
      <c r="B441" s="3" t="str">
        <f t="shared" si="71"/>
        <v>Wed</v>
      </c>
      <c r="C441" s="4">
        <v>139</v>
      </c>
      <c r="D441" s="4">
        <f t="shared" si="72"/>
        <v>180</v>
      </c>
      <c r="E441" s="4" t="str">
        <f t="shared" ca="1" si="73"/>
        <v>No</v>
      </c>
      <c r="F441" s="4" t="str">
        <f t="shared" ca="1" si="74"/>
        <v>No</v>
      </c>
      <c r="G441" s="4">
        <f t="shared" ca="1" si="75"/>
        <v>139</v>
      </c>
      <c r="H441" s="4" t="str">
        <f t="shared" si="76"/>
        <v/>
      </c>
      <c r="I441" s="4" t="str">
        <f t="shared" si="77"/>
        <v/>
      </c>
      <c r="J441" s="4" t="str">
        <f t="shared" si="78"/>
        <v/>
      </c>
      <c r="K441" s="4" t="str">
        <f t="shared" si="79"/>
        <v/>
      </c>
      <c r="L441" s="40">
        <f t="shared" si="80"/>
        <v>-0.22777777777777775</v>
      </c>
      <c r="M441" s="43"/>
      <c r="N441" s="42"/>
      <c r="O441" s="17"/>
    </row>
    <row r="442" spans="1:15">
      <c r="A442" s="2">
        <v>42446</v>
      </c>
      <c r="B442" s="3" t="str">
        <f t="shared" si="71"/>
        <v>Thu</v>
      </c>
      <c r="C442" s="4">
        <v>111</v>
      </c>
      <c r="D442" s="4">
        <f t="shared" si="72"/>
        <v>180</v>
      </c>
      <c r="E442" s="4" t="str">
        <f t="shared" ca="1" si="73"/>
        <v>No</v>
      </c>
      <c r="F442" s="4" t="str">
        <f t="shared" ca="1" si="74"/>
        <v>No</v>
      </c>
      <c r="G442" s="4">
        <f t="shared" ca="1" si="75"/>
        <v>111</v>
      </c>
      <c r="H442" s="4" t="str">
        <f t="shared" si="76"/>
        <v/>
      </c>
      <c r="I442" s="4" t="str">
        <f t="shared" si="77"/>
        <v/>
      </c>
      <c r="J442" s="4" t="str">
        <f t="shared" si="78"/>
        <v/>
      </c>
      <c r="K442" s="4" t="str">
        <f t="shared" si="79"/>
        <v/>
      </c>
      <c r="L442" s="40">
        <f t="shared" si="80"/>
        <v>-0.3833333333333333</v>
      </c>
      <c r="M442" s="43"/>
      <c r="N442" s="42"/>
      <c r="O442" s="17"/>
    </row>
    <row r="443" spans="1:15">
      <c r="A443" s="2">
        <v>42447</v>
      </c>
      <c r="B443" s="3" t="str">
        <f t="shared" si="71"/>
        <v>Fri</v>
      </c>
      <c r="C443" s="4">
        <v>123</v>
      </c>
      <c r="D443" s="4">
        <f t="shared" si="72"/>
        <v>164</v>
      </c>
      <c r="E443" s="4" t="str">
        <f t="shared" ca="1" si="73"/>
        <v>No</v>
      </c>
      <c r="F443" s="4" t="str">
        <f t="shared" ca="1" si="74"/>
        <v>No</v>
      </c>
      <c r="G443" s="4">
        <f t="shared" ca="1" si="75"/>
        <v>123</v>
      </c>
      <c r="H443" s="4" t="str">
        <f t="shared" si="76"/>
        <v/>
      </c>
      <c r="I443" s="4" t="str">
        <f t="shared" si="77"/>
        <v/>
      </c>
      <c r="J443" s="4" t="str">
        <f t="shared" si="78"/>
        <v/>
      </c>
      <c r="K443" s="4" t="str">
        <f t="shared" si="79"/>
        <v/>
      </c>
      <c r="L443" s="40">
        <f t="shared" si="80"/>
        <v>-0.25</v>
      </c>
      <c r="M443" s="43"/>
      <c r="N443" s="42"/>
      <c r="O443" s="17"/>
    </row>
    <row r="444" spans="1:15">
      <c r="A444" s="2">
        <v>42448</v>
      </c>
      <c r="B444" s="3" t="str">
        <f t="shared" si="71"/>
        <v>Sat</v>
      </c>
      <c r="C444" s="4">
        <v>0</v>
      </c>
      <c r="D444" s="4">
        <f t="shared" si="72"/>
        <v>0</v>
      </c>
      <c r="E444" s="4" t="str">
        <f t="shared" ca="1" si="73"/>
        <v/>
      </c>
      <c r="F444" s="4" t="str">
        <f t="shared" ca="1" si="74"/>
        <v>No</v>
      </c>
      <c r="G444" s="4">
        <f t="shared" ca="1" si="75"/>
        <v>0</v>
      </c>
      <c r="H444" s="4" t="str">
        <f t="shared" si="76"/>
        <v/>
      </c>
      <c r="I444" s="4" t="str">
        <f t="shared" si="77"/>
        <v/>
      </c>
      <c r="J444" s="4" t="str">
        <f t="shared" si="78"/>
        <v/>
      </c>
      <c r="K444" s="4" t="str">
        <f t="shared" si="79"/>
        <v/>
      </c>
      <c r="L444" s="40" t="e">
        <f t="shared" si="80"/>
        <v>#DIV/0!</v>
      </c>
      <c r="M444" s="43"/>
      <c r="N444" s="42"/>
      <c r="O444" s="17"/>
    </row>
    <row r="445" spans="1:15">
      <c r="A445" s="2">
        <v>42449</v>
      </c>
      <c r="B445" s="3" t="str">
        <f t="shared" si="71"/>
        <v>Sun</v>
      </c>
      <c r="C445" s="4">
        <v>0</v>
      </c>
      <c r="D445" s="4">
        <f t="shared" si="72"/>
        <v>0</v>
      </c>
      <c r="E445" s="4" t="str">
        <f t="shared" ca="1" si="73"/>
        <v/>
      </c>
      <c r="F445" s="4" t="str">
        <f t="shared" ca="1" si="74"/>
        <v>No</v>
      </c>
      <c r="G445" s="4">
        <f t="shared" ca="1" si="75"/>
        <v>0</v>
      </c>
      <c r="H445" s="4" t="str">
        <f t="shared" si="76"/>
        <v/>
      </c>
      <c r="I445" s="4" t="str">
        <f t="shared" si="77"/>
        <v/>
      </c>
      <c r="J445" s="4" t="str">
        <f t="shared" si="78"/>
        <v/>
      </c>
      <c r="K445" s="4" t="str">
        <f t="shared" si="79"/>
        <v/>
      </c>
      <c r="L445" s="40" t="e">
        <f t="shared" si="80"/>
        <v>#DIV/0!</v>
      </c>
      <c r="M445" s="43"/>
      <c r="N445" s="42"/>
      <c r="O445" s="17"/>
    </row>
    <row r="446" spans="1:15">
      <c r="A446" s="2">
        <v>42450</v>
      </c>
      <c r="B446" s="3" t="str">
        <f t="shared" si="71"/>
        <v>Mon</v>
      </c>
      <c r="C446" s="4">
        <v>177</v>
      </c>
      <c r="D446" s="4">
        <f t="shared" si="72"/>
        <v>201</v>
      </c>
      <c r="E446" s="4" t="str">
        <f t="shared" ca="1" si="73"/>
        <v>No</v>
      </c>
      <c r="F446" s="4" t="str">
        <f t="shared" ca="1" si="74"/>
        <v>No</v>
      </c>
      <c r="G446" s="4">
        <f t="shared" ca="1" si="75"/>
        <v>177</v>
      </c>
      <c r="H446" s="4" t="str">
        <f t="shared" si="76"/>
        <v/>
      </c>
      <c r="I446" s="4" t="str">
        <f t="shared" si="77"/>
        <v/>
      </c>
      <c r="J446" s="4" t="str">
        <f t="shared" si="78"/>
        <v/>
      </c>
      <c r="K446" s="4" t="str">
        <f t="shared" si="79"/>
        <v/>
      </c>
      <c r="L446" s="40">
        <f t="shared" si="80"/>
        <v>-0.11940298507462688</v>
      </c>
      <c r="M446" s="43"/>
      <c r="N446" s="42"/>
      <c r="O446" s="17"/>
    </row>
    <row r="447" spans="1:15">
      <c r="A447" s="2">
        <v>42451</v>
      </c>
      <c r="B447" s="3" t="str">
        <f t="shared" si="71"/>
        <v>Tue</v>
      </c>
      <c r="C447" s="4">
        <v>150</v>
      </c>
      <c r="D447" s="4">
        <f t="shared" si="72"/>
        <v>171</v>
      </c>
      <c r="E447" s="4" t="str">
        <f t="shared" ca="1" si="73"/>
        <v>No</v>
      </c>
      <c r="F447" s="4" t="str">
        <f t="shared" ca="1" si="74"/>
        <v>No</v>
      </c>
      <c r="G447" s="4">
        <f t="shared" ca="1" si="75"/>
        <v>150</v>
      </c>
      <c r="H447" s="4" t="str">
        <f t="shared" si="76"/>
        <v/>
      </c>
      <c r="I447" s="4" t="str">
        <f t="shared" si="77"/>
        <v/>
      </c>
      <c r="J447" s="4" t="str">
        <f t="shared" si="78"/>
        <v/>
      </c>
      <c r="K447" s="4" t="str">
        <f t="shared" si="79"/>
        <v/>
      </c>
      <c r="L447" s="40">
        <f t="shared" si="80"/>
        <v>-0.1228070175438597</v>
      </c>
      <c r="M447" s="43"/>
      <c r="N447" s="42"/>
      <c r="O447" s="17"/>
    </row>
    <row r="448" spans="1:15">
      <c r="A448" s="2">
        <v>42452</v>
      </c>
      <c r="B448" s="3" t="str">
        <f t="shared" si="71"/>
        <v>Wed</v>
      </c>
      <c r="C448" s="4">
        <v>136</v>
      </c>
      <c r="D448" s="4">
        <f t="shared" si="72"/>
        <v>180</v>
      </c>
      <c r="E448" s="4" t="str">
        <f t="shared" ca="1" si="73"/>
        <v>No</v>
      </c>
      <c r="F448" s="4" t="str">
        <f t="shared" ca="1" si="74"/>
        <v>No</v>
      </c>
      <c r="G448" s="4">
        <f t="shared" ca="1" si="75"/>
        <v>136</v>
      </c>
      <c r="H448" s="4" t="str">
        <f t="shared" si="76"/>
        <v/>
      </c>
      <c r="I448" s="4" t="str">
        <f t="shared" si="77"/>
        <v/>
      </c>
      <c r="J448" s="4" t="str">
        <f t="shared" si="78"/>
        <v/>
      </c>
      <c r="K448" s="4" t="str">
        <f t="shared" si="79"/>
        <v/>
      </c>
      <c r="L448" s="40">
        <f t="shared" si="80"/>
        <v>-0.24444444444444446</v>
      </c>
      <c r="M448" s="43"/>
      <c r="N448" s="42"/>
      <c r="O448" s="17"/>
    </row>
    <row r="449" spans="1:15">
      <c r="A449" s="2">
        <v>42453</v>
      </c>
      <c r="B449" s="3" t="str">
        <f t="shared" si="71"/>
        <v>Thu</v>
      </c>
      <c r="C449" s="4">
        <v>133</v>
      </c>
      <c r="D449" s="4">
        <f t="shared" si="72"/>
        <v>178</v>
      </c>
      <c r="E449" s="4" t="str">
        <f t="shared" ca="1" si="73"/>
        <v>No</v>
      </c>
      <c r="F449" s="4" t="str">
        <f t="shared" ca="1" si="74"/>
        <v>No</v>
      </c>
      <c r="G449" s="4">
        <f t="shared" ca="1" si="75"/>
        <v>133</v>
      </c>
      <c r="H449" s="4" t="str">
        <f t="shared" si="76"/>
        <v/>
      </c>
      <c r="I449" s="4" t="str">
        <f t="shared" si="77"/>
        <v/>
      </c>
      <c r="J449" s="4" t="str">
        <f t="shared" si="78"/>
        <v/>
      </c>
      <c r="K449" s="4" t="str">
        <f t="shared" si="79"/>
        <v/>
      </c>
      <c r="L449" s="40">
        <f t="shared" si="80"/>
        <v>-0.2528089887640449</v>
      </c>
      <c r="M449" s="43"/>
      <c r="N449" s="42"/>
      <c r="O449" s="17"/>
    </row>
    <row r="450" spans="1:15">
      <c r="A450" s="2">
        <v>42454</v>
      </c>
      <c r="B450" s="3" t="str">
        <f t="shared" si="71"/>
        <v>Fri</v>
      </c>
      <c r="C450" s="4">
        <v>96</v>
      </c>
      <c r="D450" s="4">
        <f t="shared" si="72"/>
        <v>152.5</v>
      </c>
      <c r="E450" s="4" t="str">
        <f t="shared" ca="1" si="73"/>
        <v>No</v>
      </c>
      <c r="F450" s="4" t="str">
        <f t="shared" ca="1" si="74"/>
        <v>No</v>
      </c>
      <c r="G450" s="4">
        <f t="shared" ca="1" si="75"/>
        <v>96</v>
      </c>
      <c r="H450" s="4" t="str">
        <f t="shared" si="76"/>
        <v/>
      </c>
      <c r="I450" s="4" t="str">
        <f t="shared" si="77"/>
        <v/>
      </c>
      <c r="J450" s="4" t="str">
        <f t="shared" si="78"/>
        <v/>
      </c>
      <c r="K450" s="4" t="str">
        <f t="shared" si="79"/>
        <v/>
      </c>
      <c r="L450" s="40">
        <f t="shared" si="80"/>
        <v>-0.37049180327868847</v>
      </c>
      <c r="M450" s="43"/>
      <c r="N450" s="42"/>
      <c r="O450" s="17"/>
    </row>
    <row r="451" spans="1:15">
      <c r="A451" s="2">
        <v>42455</v>
      </c>
      <c r="B451" s="3" t="str">
        <f t="shared" ref="B451:B514" si="81">TEXT(A451,"DDD")</f>
        <v>Sat</v>
      </c>
      <c r="C451" s="4">
        <v>0</v>
      </c>
      <c r="D451" s="4">
        <f t="shared" si="72"/>
        <v>0</v>
      </c>
      <c r="E451" s="4" t="str">
        <f t="shared" ca="1" si="73"/>
        <v/>
      </c>
      <c r="F451" s="4" t="str">
        <f t="shared" ca="1" si="74"/>
        <v>No</v>
      </c>
      <c r="G451" s="4">
        <f t="shared" ca="1" si="75"/>
        <v>0</v>
      </c>
      <c r="H451" s="4" t="str">
        <f t="shared" si="76"/>
        <v/>
      </c>
      <c r="I451" s="4" t="str">
        <f t="shared" si="77"/>
        <v/>
      </c>
      <c r="J451" s="4" t="str">
        <f t="shared" si="78"/>
        <v/>
      </c>
      <c r="K451" s="4" t="str">
        <f t="shared" si="79"/>
        <v/>
      </c>
      <c r="L451" s="40" t="e">
        <f t="shared" si="80"/>
        <v>#DIV/0!</v>
      </c>
      <c r="M451" s="43"/>
      <c r="N451" s="42"/>
      <c r="O451" s="17"/>
    </row>
    <row r="452" spans="1:15">
      <c r="A452" s="2">
        <v>42456</v>
      </c>
      <c r="B452" s="3" t="str">
        <f t="shared" si="81"/>
        <v>Sun</v>
      </c>
      <c r="C452" s="4">
        <v>0</v>
      </c>
      <c r="D452" s="4">
        <f t="shared" si="72"/>
        <v>0</v>
      </c>
      <c r="E452" s="4" t="str">
        <f t="shared" ca="1" si="73"/>
        <v/>
      </c>
      <c r="F452" s="4" t="str">
        <f t="shared" ca="1" si="74"/>
        <v>No</v>
      </c>
      <c r="G452" s="4">
        <f t="shared" ca="1" si="75"/>
        <v>0</v>
      </c>
      <c r="H452" s="4" t="str">
        <f t="shared" si="76"/>
        <v/>
      </c>
      <c r="I452" s="4" t="str">
        <f t="shared" si="77"/>
        <v/>
      </c>
      <c r="J452" s="4" t="str">
        <f t="shared" si="78"/>
        <v/>
      </c>
      <c r="K452" s="4" t="str">
        <f t="shared" si="79"/>
        <v/>
      </c>
      <c r="L452" s="40" t="e">
        <f t="shared" si="80"/>
        <v>#DIV/0!</v>
      </c>
      <c r="M452" s="43"/>
      <c r="N452" s="42"/>
      <c r="O452" s="17"/>
    </row>
    <row r="453" spans="1:15">
      <c r="A453" s="2">
        <v>42457</v>
      </c>
      <c r="B453" s="3" t="str">
        <f t="shared" si="81"/>
        <v>Mon</v>
      </c>
      <c r="C453" s="4">
        <v>197</v>
      </c>
      <c r="D453" s="4">
        <f t="shared" si="72"/>
        <v>200.5</v>
      </c>
      <c r="E453" s="4" t="str">
        <f t="shared" ca="1" si="73"/>
        <v>No</v>
      </c>
      <c r="F453" s="4" t="str">
        <f t="shared" ca="1" si="74"/>
        <v>No</v>
      </c>
      <c r="G453" s="4">
        <f t="shared" ca="1" si="75"/>
        <v>197</v>
      </c>
      <c r="H453" s="4" t="str">
        <f t="shared" si="76"/>
        <v/>
      </c>
      <c r="I453" s="4" t="str">
        <f t="shared" si="77"/>
        <v/>
      </c>
      <c r="J453" s="4" t="str">
        <f t="shared" si="78"/>
        <v/>
      </c>
      <c r="K453" s="4" t="str">
        <f t="shared" si="79"/>
        <v/>
      </c>
      <c r="L453" s="40">
        <f t="shared" si="80"/>
        <v>-1.7456359102244412E-2</v>
      </c>
      <c r="M453" s="43"/>
      <c r="N453" s="42"/>
      <c r="O453" s="17"/>
    </row>
    <row r="454" spans="1:15">
      <c r="A454" s="2">
        <v>42458</v>
      </c>
      <c r="B454" s="3" t="str">
        <f t="shared" si="81"/>
        <v>Tue</v>
      </c>
      <c r="C454" s="4">
        <v>163</v>
      </c>
      <c r="D454" s="4">
        <f t="shared" si="72"/>
        <v>157.5</v>
      </c>
      <c r="E454" s="4" t="str">
        <f t="shared" ca="1" si="73"/>
        <v>No</v>
      </c>
      <c r="F454" s="4" t="str">
        <f t="shared" ca="1" si="74"/>
        <v>No</v>
      </c>
      <c r="G454" s="4">
        <f t="shared" ca="1" si="75"/>
        <v>163</v>
      </c>
      <c r="H454" s="4" t="str">
        <f t="shared" si="76"/>
        <v/>
      </c>
      <c r="I454" s="4" t="str">
        <f t="shared" si="77"/>
        <v/>
      </c>
      <c r="J454" s="4" t="str">
        <f t="shared" si="78"/>
        <v/>
      </c>
      <c r="K454" s="4" t="str">
        <f t="shared" si="79"/>
        <v/>
      </c>
      <c r="L454" s="40">
        <f t="shared" si="80"/>
        <v>3.4920634920635019E-2</v>
      </c>
      <c r="M454" s="43"/>
      <c r="N454" s="42"/>
      <c r="O454" s="17"/>
    </row>
    <row r="455" spans="1:15">
      <c r="A455" s="2">
        <v>42459</v>
      </c>
      <c r="B455" s="3" t="str">
        <f t="shared" si="81"/>
        <v>Wed</v>
      </c>
      <c r="C455" s="4">
        <v>140</v>
      </c>
      <c r="D455" s="4">
        <f t="shared" si="72"/>
        <v>150.5</v>
      </c>
      <c r="E455" s="4" t="str">
        <f t="shared" ca="1" si="73"/>
        <v>No</v>
      </c>
      <c r="F455" s="4" t="str">
        <f t="shared" ca="1" si="74"/>
        <v>No</v>
      </c>
      <c r="G455" s="4">
        <f t="shared" ca="1" si="75"/>
        <v>140</v>
      </c>
      <c r="H455" s="4" t="str">
        <f t="shared" si="76"/>
        <v/>
      </c>
      <c r="I455" s="4" t="str">
        <f t="shared" si="77"/>
        <v/>
      </c>
      <c r="J455" s="4" t="str">
        <f t="shared" si="78"/>
        <v/>
      </c>
      <c r="K455" s="4" t="str">
        <f t="shared" si="79"/>
        <v/>
      </c>
      <c r="L455" s="40">
        <f t="shared" si="80"/>
        <v>-6.9767441860465129E-2</v>
      </c>
      <c r="M455" s="43"/>
      <c r="N455" s="42"/>
      <c r="O455" s="17"/>
    </row>
    <row r="456" spans="1:15">
      <c r="A456" s="2">
        <v>42460</v>
      </c>
      <c r="B456" s="3" t="str">
        <f t="shared" si="81"/>
        <v>Thu</v>
      </c>
      <c r="C456" s="4">
        <v>184</v>
      </c>
      <c r="D456" s="4">
        <f t="shared" si="72"/>
        <v>155.5</v>
      </c>
      <c r="E456" s="4" t="str">
        <f t="shared" ca="1" si="73"/>
        <v>No</v>
      </c>
      <c r="F456" s="4" t="str">
        <f t="shared" ca="1" si="74"/>
        <v>No</v>
      </c>
      <c r="G456" s="4">
        <f t="shared" ca="1" si="75"/>
        <v>184</v>
      </c>
      <c r="H456" s="4" t="str">
        <f t="shared" si="76"/>
        <v/>
      </c>
      <c r="I456" s="4" t="str">
        <f t="shared" si="77"/>
        <v/>
      </c>
      <c r="J456" s="4" t="str">
        <f t="shared" si="78"/>
        <v/>
      </c>
      <c r="K456" s="4" t="str">
        <f t="shared" si="79"/>
        <v/>
      </c>
      <c r="L456" s="40">
        <f t="shared" si="80"/>
        <v>0.18327974276527326</v>
      </c>
      <c r="M456" s="43"/>
      <c r="N456" s="42"/>
      <c r="O456" s="17"/>
    </row>
    <row r="457" spans="1:15">
      <c r="A457" s="2">
        <v>42461</v>
      </c>
      <c r="B457" s="3" t="str">
        <f t="shared" si="81"/>
        <v>Fri</v>
      </c>
      <c r="C457" s="4">
        <v>184</v>
      </c>
      <c r="D457" s="4">
        <f t="shared" si="72"/>
        <v>134</v>
      </c>
      <c r="E457" s="4" t="str">
        <f t="shared" ca="1" si="73"/>
        <v>No</v>
      </c>
      <c r="F457" s="4" t="str">
        <f t="shared" ca="1" si="74"/>
        <v>No</v>
      </c>
      <c r="G457" s="4">
        <f t="shared" ca="1" si="75"/>
        <v>184</v>
      </c>
      <c r="H457" s="4" t="str">
        <f t="shared" si="76"/>
        <v/>
      </c>
      <c r="I457" s="4" t="str">
        <f t="shared" si="77"/>
        <v/>
      </c>
      <c r="J457" s="4" t="str">
        <f t="shared" si="78"/>
        <v/>
      </c>
      <c r="K457" s="4" t="str">
        <f t="shared" si="79"/>
        <v/>
      </c>
      <c r="L457" s="40">
        <f t="shared" si="80"/>
        <v>0.37313432835820892</v>
      </c>
      <c r="M457" s="43"/>
      <c r="N457" s="42"/>
      <c r="O457" s="17"/>
    </row>
    <row r="458" spans="1:15">
      <c r="A458" s="2">
        <v>42462</v>
      </c>
      <c r="B458" s="3" t="str">
        <f t="shared" si="81"/>
        <v>Sat</v>
      </c>
      <c r="C458" s="4">
        <v>0</v>
      </c>
      <c r="D458" s="4">
        <f t="shared" si="72"/>
        <v>0</v>
      </c>
      <c r="E458" s="4" t="str">
        <f t="shared" ca="1" si="73"/>
        <v/>
      </c>
      <c r="F458" s="4" t="str">
        <f t="shared" ca="1" si="74"/>
        <v>No</v>
      </c>
      <c r="G458" s="4">
        <f t="shared" ca="1" si="75"/>
        <v>0</v>
      </c>
      <c r="H458" s="4" t="str">
        <f t="shared" si="76"/>
        <v/>
      </c>
      <c r="I458" s="4" t="str">
        <f t="shared" si="77"/>
        <v/>
      </c>
      <c r="J458" s="4" t="str">
        <f t="shared" si="78"/>
        <v/>
      </c>
      <c r="K458" s="4" t="str">
        <f t="shared" si="79"/>
        <v/>
      </c>
      <c r="L458" s="40" t="e">
        <f t="shared" si="80"/>
        <v>#DIV/0!</v>
      </c>
      <c r="M458" s="43"/>
      <c r="N458" s="42"/>
      <c r="O458" s="17"/>
    </row>
    <row r="459" spans="1:15">
      <c r="A459" s="2">
        <v>42463</v>
      </c>
      <c r="B459" s="3" t="str">
        <f t="shared" si="81"/>
        <v>Sun</v>
      </c>
      <c r="C459" s="4">
        <v>0</v>
      </c>
      <c r="D459" s="4">
        <f t="shared" si="72"/>
        <v>0</v>
      </c>
      <c r="E459" s="4" t="str">
        <f t="shared" ca="1" si="73"/>
        <v/>
      </c>
      <c r="F459" s="4" t="str">
        <f t="shared" ca="1" si="74"/>
        <v>No</v>
      </c>
      <c r="G459" s="4">
        <f t="shared" ca="1" si="75"/>
        <v>0</v>
      </c>
      <c r="H459" s="4" t="str">
        <f t="shared" si="76"/>
        <v/>
      </c>
      <c r="I459" s="4" t="str">
        <f t="shared" si="77"/>
        <v/>
      </c>
      <c r="J459" s="4" t="str">
        <f t="shared" si="78"/>
        <v/>
      </c>
      <c r="K459" s="4" t="str">
        <f t="shared" si="79"/>
        <v/>
      </c>
      <c r="L459" s="40" t="e">
        <f t="shared" si="80"/>
        <v>#DIV/0!</v>
      </c>
      <c r="M459" s="43"/>
      <c r="N459" s="42"/>
      <c r="O459" s="17"/>
    </row>
    <row r="460" spans="1:15">
      <c r="A460" s="2">
        <v>42464</v>
      </c>
      <c r="B460" s="3" t="str">
        <f t="shared" si="81"/>
        <v>Mon</v>
      </c>
      <c r="C460" s="4">
        <v>212</v>
      </c>
      <c r="D460" s="4">
        <f t="shared" si="72"/>
        <v>196</v>
      </c>
      <c r="E460" s="4" t="str">
        <f t="shared" ca="1" si="73"/>
        <v>No</v>
      </c>
      <c r="F460" s="4" t="str">
        <f t="shared" ca="1" si="74"/>
        <v>No</v>
      </c>
      <c r="G460" s="4">
        <f t="shared" ca="1" si="75"/>
        <v>212</v>
      </c>
      <c r="H460" s="4" t="str">
        <f t="shared" si="76"/>
        <v/>
      </c>
      <c r="I460" s="4" t="str">
        <f t="shared" si="77"/>
        <v/>
      </c>
      <c r="J460" s="4" t="str">
        <f t="shared" si="78"/>
        <v/>
      </c>
      <c r="K460" s="4" t="str">
        <f t="shared" si="79"/>
        <v/>
      </c>
      <c r="L460" s="40">
        <f t="shared" si="80"/>
        <v>8.163265306122458E-2</v>
      </c>
      <c r="M460" s="43"/>
      <c r="N460" s="42"/>
      <c r="O460" s="17"/>
    </row>
    <row r="461" spans="1:15">
      <c r="A461" s="2">
        <v>42465</v>
      </c>
      <c r="B461" s="3" t="str">
        <f t="shared" si="81"/>
        <v>Tue</v>
      </c>
      <c r="C461" s="4">
        <v>236</v>
      </c>
      <c r="D461" s="4">
        <f t="shared" ref="D461:D524" si="82">IFERROR(MEDIAN(C454,C447,C440,C433),"")</f>
        <v>157.5</v>
      </c>
      <c r="E461" s="4" t="str">
        <f t="shared" ref="E461:E524" ca="1" si="83">IFERROR(IF(OR(STANDARDIZE(C461,(HLOOKUP(B461,$T$17:$AB$19,2,0)),(HLOOKUP(B461,$T$17:$AB$19,3,0)))&lt;-$Q$9,STANDARDIZE(C461,(HLOOKUP(B461,$T$17:$AB$19,2,0)),(HLOOKUP(B461,$T$17:$AB$19,3,0)))&gt;$Q$9),"Outlier","No"),"")</f>
        <v>No</v>
      </c>
      <c r="F461" s="4" t="str">
        <f t="shared" ref="F461:F524" ca="1" si="84">IF(OR((C461&lt;(HLOOKUP(B461,$T$3:$AB$11,8,0))),(C461&gt;HLOOKUP(B461,$T$3:$AB$11,9,0))),"Outlier","No")</f>
        <v>No</v>
      </c>
      <c r="G461" s="4">
        <f t="shared" ref="G461:G524" ca="1" si="85">IF(INDIRECT(ADDRESS(ROW(),MATCH($Q$3,$A$1:$G$1,0)))="Outlier",D461,C461)</f>
        <v>236</v>
      </c>
      <c r="H461" s="4" t="str">
        <f t="shared" ref="H461:H524" si="86">IFERROR(INDEX($AM$5:$AO$45,MATCH(A461,$AO$5:$AO$45,0),1),"")</f>
        <v/>
      </c>
      <c r="I461" s="4" t="str">
        <f t="shared" ref="I461:I524" si="87">IF(H462="","",CONCATENATE("Previous Day of the-",H462))</f>
        <v/>
      </c>
      <c r="J461" s="4" t="str">
        <f t="shared" ref="J461:J524" si="88">IF(H460="","",CONCATENATE("Next Day of the-",H460))</f>
        <v/>
      </c>
      <c r="K461" s="4" t="str">
        <f t="shared" ref="K461:K524" si="89">IF(AND(H461="",J461=""),I461,IF(AND(H461="",I461=""),J461,H461))</f>
        <v/>
      </c>
      <c r="L461" s="40">
        <f t="shared" ref="L461:L524" si="90">C461/D461-1</f>
        <v>0.49841269841269842</v>
      </c>
      <c r="M461" s="43"/>
      <c r="N461" s="42"/>
      <c r="O461" s="17"/>
    </row>
    <row r="462" spans="1:15">
      <c r="A462" s="2">
        <v>42466</v>
      </c>
      <c r="B462" s="3" t="str">
        <f t="shared" si="81"/>
        <v>Wed</v>
      </c>
      <c r="C462" s="4">
        <v>234</v>
      </c>
      <c r="D462" s="4">
        <f t="shared" si="82"/>
        <v>139.5</v>
      </c>
      <c r="E462" s="4" t="str">
        <f t="shared" ca="1" si="83"/>
        <v>No</v>
      </c>
      <c r="F462" s="4" t="str">
        <f t="shared" ca="1" si="84"/>
        <v>No</v>
      </c>
      <c r="G462" s="4">
        <f t="shared" ca="1" si="85"/>
        <v>234</v>
      </c>
      <c r="H462" s="4" t="str">
        <f t="shared" si="86"/>
        <v/>
      </c>
      <c r="I462" s="4" t="str">
        <f t="shared" si="87"/>
        <v/>
      </c>
      <c r="J462" s="4" t="str">
        <f t="shared" si="88"/>
        <v/>
      </c>
      <c r="K462" s="4" t="str">
        <f t="shared" si="89"/>
        <v/>
      </c>
      <c r="L462" s="40">
        <f t="shared" si="90"/>
        <v>0.67741935483870974</v>
      </c>
      <c r="M462" s="43"/>
      <c r="N462" s="42"/>
      <c r="O462" s="17"/>
    </row>
    <row r="463" spans="1:15">
      <c r="A463" s="2">
        <v>42467</v>
      </c>
      <c r="B463" s="3" t="str">
        <f t="shared" si="81"/>
        <v>Thu</v>
      </c>
      <c r="C463" s="4">
        <v>224</v>
      </c>
      <c r="D463" s="4">
        <f t="shared" si="82"/>
        <v>155.5</v>
      </c>
      <c r="E463" s="4" t="str">
        <f t="shared" ca="1" si="83"/>
        <v>No</v>
      </c>
      <c r="F463" s="4" t="str">
        <f t="shared" ca="1" si="84"/>
        <v>No</v>
      </c>
      <c r="G463" s="4">
        <f t="shared" ca="1" si="85"/>
        <v>224</v>
      </c>
      <c r="H463" s="4" t="str">
        <f t="shared" si="86"/>
        <v/>
      </c>
      <c r="I463" s="4" t="str">
        <f t="shared" si="87"/>
        <v/>
      </c>
      <c r="J463" s="4" t="str">
        <f t="shared" si="88"/>
        <v/>
      </c>
      <c r="K463" s="4" t="str">
        <f t="shared" si="89"/>
        <v/>
      </c>
      <c r="L463" s="40">
        <f t="shared" si="90"/>
        <v>0.44051446945337625</v>
      </c>
      <c r="M463" s="43"/>
      <c r="N463" s="42"/>
      <c r="O463" s="17"/>
    </row>
    <row r="464" spans="1:15">
      <c r="A464" s="2">
        <v>42468</v>
      </c>
      <c r="B464" s="3" t="str">
        <f t="shared" si="81"/>
        <v>Fri</v>
      </c>
      <c r="C464" s="4">
        <v>149</v>
      </c>
      <c r="D464" s="4">
        <f t="shared" si="82"/>
        <v>141.5</v>
      </c>
      <c r="E464" s="4" t="str">
        <f t="shared" ca="1" si="83"/>
        <v>No</v>
      </c>
      <c r="F464" s="4" t="str">
        <f t="shared" ca="1" si="84"/>
        <v>No</v>
      </c>
      <c r="G464" s="4">
        <f t="shared" ca="1" si="85"/>
        <v>149</v>
      </c>
      <c r="H464" s="4" t="str">
        <f t="shared" si="86"/>
        <v/>
      </c>
      <c r="I464" s="4" t="str">
        <f t="shared" si="87"/>
        <v/>
      </c>
      <c r="J464" s="4" t="str">
        <f t="shared" si="88"/>
        <v/>
      </c>
      <c r="K464" s="4" t="str">
        <f t="shared" si="89"/>
        <v/>
      </c>
      <c r="L464" s="40">
        <f t="shared" si="90"/>
        <v>5.3003533568904526E-2</v>
      </c>
      <c r="M464" s="43"/>
      <c r="N464" s="42"/>
      <c r="O464" s="17"/>
    </row>
    <row r="465" spans="1:15">
      <c r="A465" s="2">
        <v>42469</v>
      </c>
      <c r="B465" s="3" t="str">
        <f t="shared" si="81"/>
        <v>Sat</v>
      </c>
      <c r="C465" s="4">
        <v>0</v>
      </c>
      <c r="D465" s="4">
        <f t="shared" si="82"/>
        <v>0</v>
      </c>
      <c r="E465" s="4" t="str">
        <f t="shared" ca="1" si="83"/>
        <v/>
      </c>
      <c r="F465" s="4" t="str">
        <f t="shared" ca="1" si="84"/>
        <v>No</v>
      </c>
      <c r="G465" s="4">
        <f t="shared" ca="1" si="85"/>
        <v>0</v>
      </c>
      <c r="H465" s="4" t="str">
        <f t="shared" si="86"/>
        <v/>
      </c>
      <c r="I465" s="4" t="str">
        <f t="shared" si="87"/>
        <v/>
      </c>
      <c r="J465" s="4" t="str">
        <f t="shared" si="88"/>
        <v/>
      </c>
      <c r="K465" s="4" t="str">
        <f t="shared" si="89"/>
        <v/>
      </c>
      <c r="L465" s="40" t="e">
        <f t="shared" si="90"/>
        <v>#DIV/0!</v>
      </c>
      <c r="M465" s="43"/>
      <c r="N465" s="42"/>
      <c r="O465" s="17"/>
    </row>
    <row r="466" spans="1:15">
      <c r="A466" s="2">
        <v>42470</v>
      </c>
      <c r="B466" s="3" t="str">
        <f t="shared" si="81"/>
        <v>Sun</v>
      </c>
      <c r="C466" s="4">
        <v>0</v>
      </c>
      <c r="D466" s="4">
        <f t="shared" si="82"/>
        <v>0</v>
      </c>
      <c r="E466" s="4" t="str">
        <f t="shared" ca="1" si="83"/>
        <v/>
      </c>
      <c r="F466" s="4" t="str">
        <f t="shared" ca="1" si="84"/>
        <v>No</v>
      </c>
      <c r="G466" s="4">
        <f t="shared" ca="1" si="85"/>
        <v>0</v>
      </c>
      <c r="H466" s="4" t="str">
        <f t="shared" si="86"/>
        <v/>
      </c>
      <c r="I466" s="4" t="str">
        <f t="shared" si="87"/>
        <v/>
      </c>
      <c r="J466" s="4" t="str">
        <f t="shared" si="88"/>
        <v/>
      </c>
      <c r="K466" s="4" t="str">
        <f t="shared" si="89"/>
        <v/>
      </c>
      <c r="L466" s="40" t="e">
        <f t="shared" si="90"/>
        <v>#DIV/0!</v>
      </c>
      <c r="M466" s="43"/>
      <c r="N466" s="42"/>
      <c r="O466" s="17"/>
    </row>
    <row r="467" spans="1:15">
      <c r="A467" s="2">
        <v>42471</v>
      </c>
      <c r="B467" s="3" t="str">
        <f t="shared" si="81"/>
        <v>Mon</v>
      </c>
      <c r="C467" s="4">
        <v>204</v>
      </c>
      <c r="D467" s="4">
        <f t="shared" si="82"/>
        <v>204.5</v>
      </c>
      <c r="E467" s="4" t="str">
        <f t="shared" ca="1" si="83"/>
        <v>No</v>
      </c>
      <c r="F467" s="4" t="str">
        <f t="shared" ca="1" si="84"/>
        <v>No</v>
      </c>
      <c r="G467" s="4">
        <f t="shared" ca="1" si="85"/>
        <v>204</v>
      </c>
      <c r="H467" s="4" t="str">
        <f t="shared" si="86"/>
        <v/>
      </c>
      <c r="I467" s="4" t="str">
        <f t="shared" si="87"/>
        <v/>
      </c>
      <c r="J467" s="4" t="str">
        <f t="shared" si="88"/>
        <v/>
      </c>
      <c r="K467" s="4" t="str">
        <f t="shared" si="89"/>
        <v/>
      </c>
      <c r="L467" s="40">
        <f t="shared" si="90"/>
        <v>-2.4449877750610804E-3</v>
      </c>
      <c r="M467" s="43"/>
      <c r="N467" s="42"/>
      <c r="O467" s="17"/>
    </row>
    <row r="468" spans="1:15">
      <c r="A468" s="2">
        <v>42472</v>
      </c>
      <c r="B468" s="3" t="str">
        <f t="shared" si="81"/>
        <v>Tue</v>
      </c>
      <c r="C468" s="4">
        <v>203</v>
      </c>
      <c r="D468" s="4">
        <f t="shared" si="82"/>
        <v>157.5</v>
      </c>
      <c r="E468" s="4" t="str">
        <f t="shared" ca="1" si="83"/>
        <v>No</v>
      </c>
      <c r="F468" s="4" t="str">
        <f t="shared" ca="1" si="84"/>
        <v>No</v>
      </c>
      <c r="G468" s="4">
        <f t="shared" ca="1" si="85"/>
        <v>203</v>
      </c>
      <c r="H468" s="4" t="str">
        <f t="shared" si="86"/>
        <v/>
      </c>
      <c r="I468" s="4" t="str">
        <f t="shared" si="87"/>
        <v/>
      </c>
      <c r="J468" s="4" t="str">
        <f t="shared" si="88"/>
        <v/>
      </c>
      <c r="K468" s="4" t="str">
        <f t="shared" si="89"/>
        <v/>
      </c>
      <c r="L468" s="40">
        <f t="shared" si="90"/>
        <v>0.28888888888888897</v>
      </c>
      <c r="M468" s="43"/>
      <c r="N468" s="42"/>
      <c r="O468" s="17"/>
    </row>
    <row r="469" spans="1:15">
      <c r="A469" s="2">
        <v>42473</v>
      </c>
      <c r="B469" s="3" t="str">
        <f t="shared" si="81"/>
        <v>Wed</v>
      </c>
      <c r="C469" s="4">
        <v>189</v>
      </c>
      <c r="D469" s="4">
        <f t="shared" si="82"/>
        <v>139.5</v>
      </c>
      <c r="E469" s="4" t="str">
        <f t="shared" ca="1" si="83"/>
        <v>No</v>
      </c>
      <c r="F469" s="4" t="str">
        <f t="shared" ca="1" si="84"/>
        <v>No</v>
      </c>
      <c r="G469" s="4">
        <f t="shared" ca="1" si="85"/>
        <v>189</v>
      </c>
      <c r="H469" s="4" t="str">
        <f t="shared" si="86"/>
        <v/>
      </c>
      <c r="I469" s="4" t="str">
        <f t="shared" si="87"/>
        <v/>
      </c>
      <c r="J469" s="4" t="str">
        <f t="shared" si="88"/>
        <v/>
      </c>
      <c r="K469" s="4" t="str">
        <f t="shared" si="89"/>
        <v/>
      </c>
      <c r="L469" s="40">
        <f t="shared" si="90"/>
        <v>0.35483870967741926</v>
      </c>
      <c r="M469" s="43"/>
      <c r="N469" s="42"/>
      <c r="O469" s="17"/>
    </row>
    <row r="470" spans="1:15">
      <c r="A470" s="2">
        <v>42474</v>
      </c>
      <c r="B470" s="3" t="str">
        <f t="shared" si="81"/>
        <v>Thu</v>
      </c>
      <c r="C470" s="4">
        <v>170</v>
      </c>
      <c r="D470" s="4">
        <f t="shared" si="82"/>
        <v>158.5</v>
      </c>
      <c r="E470" s="4" t="str">
        <f t="shared" ca="1" si="83"/>
        <v>No</v>
      </c>
      <c r="F470" s="4" t="str">
        <f t="shared" ca="1" si="84"/>
        <v>No</v>
      </c>
      <c r="G470" s="4">
        <f t="shared" ca="1" si="85"/>
        <v>170</v>
      </c>
      <c r="H470" s="4" t="str">
        <f t="shared" si="86"/>
        <v/>
      </c>
      <c r="I470" s="4" t="str">
        <f t="shared" si="87"/>
        <v/>
      </c>
      <c r="J470" s="4" t="str">
        <f t="shared" si="88"/>
        <v/>
      </c>
      <c r="K470" s="4" t="str">
        <f t="shared" si="89"/>
        <v/>
      </c>
      <c r="L470" s="40">
        <f t="shared" si="90"/>
        <v>7.2555205047318605E-2</v>
      </c>
      <c r="M470" s="43"/>
      <c r="N470" s="42"/>
      <c r="O470" s="17"/>
    </row>
    <row r="471" spans="1:15">
      <c r="A471" s="2">
        <v>42475</v>
      </c>
      <c r="B471" s="3" t="str">
        <f t="shared" si="81"/>
        <v>Fri</v>
      </c>
      <c r="C471" s="4">
        <v>164</v>
      </c>
      <c r="D471" s="4">
        <f t="shared" si="82"/>
        <v>136</v>
      </c>
      <c r="E471" s="4" t="str">
        <f t="shared" ca="1" si="83"/>
        <v>No</v>
      </c>
      <c r="F471" s="4" t="str">
        <f t="shared" ca="1" si="84"/>
        <v>No</v>
      </c>
      <c r="G471" s="4">
        <f t="shared" ca="1" si="85"/>
        <v>164</v>
      </c>
      <c r="H471" s="4" t="str">
        <f t="shared" si="86"/>
        <v/>
      </c>
      <c r="I471" s="4" t="str">
        <f t="shared" si="87"/>
        <v/>
      </c>
      <c r="J471" s="4" t="str">
        <f t="shared" si="88"/>
        <v/>
      </c>
      <c r="K471" s="4" t="str">
        <f t="shared" si="89"/>
        <v/>
      </c>
      <c r="L471" s="40">
        <f t="shared" si="90"/>
        <v>0.20588235294117641</v>
      </c>
      <c r="M471" s="43"/>
      <c r="N471" s="42"/>
      <c r="O471" s="17"/>
    </row>
    <row r="472" spans="1:15">
      <c r="A472" s="2">
        <v>42476</v>
      </c>
      <c r="B472" s="3" t="str">
        <f t="shared" si="81"/>
        <v>Sat</v>
      </c>
      <c r="C472" s="4">
        <v>0</v>
      </c>
      <c r="D472" s="4">
        <f t="shared" si="82"/>
        <v>0</v>
      </c>
      <c r="E472" s="4" t="str">
        <f t="shared" ca="1" si="83"/>
        <v/>
      </c>
      <c r="F472" s="4" t="str">
        <f t="shared" ca="1" si="84"/>
        <v>No</v>
      </c>
      <c r="G472" s="4">
        <f t="shared" ca="1" si="85"/>
        <v>0</v>
      </c>
      <c r="H472" s="4" t="str">
        <f t="shared" si="86"/>
        <v/>
      </c>
      <c r="I472" s="4" t="str">
        <f t="shared" si="87"/>
        <v/>
      </c>
      <c r="J472" s="4" t="str">
        <f t="shared" si="88"/>
        <v/>
      </c>
      <c r="K472" s="4" t="str">
        <f t="shared" si="89"/>
        <v/>
      </c>
      <c r="L472" s="40" t="e">
        <f t="shared" si="90"/>
        <v>#DIV/0!</v>
      </c>
      <c r="M472" s="43"/>
      <c r="N472" s="42"/>
      <c r="O472" s="17"/>
    </row>
    <row r="473" spans="1:15">
      <c r="A473" s="2">
        <v>42477</v>
      </c>
      <c r="B473" s="3" t="str">
        <f t="shared" si="81"/>
        <v>Sun</v>
      </c>
      <c r="C473" s="4">
        <v>0</v>
      </c>
      <c r="D473" s="4">
        <f t="shared" si="82"/>
        <v>0</v>
      </c>
      <c r="E473" s="4" t="str">
        <f t="shared" ca="1" si="83"/>
        <v/>
      </c>
      <c r="F473" s="4" t="str">
        <f t="shared" ca="1" si="84"/>
        <v>No</v>
      </c>
      <c r="G473" s="4">
        <f t="shared" ca="1" si="85"/>
        <v>0</v>
      </c>
      <c r="H473" s="4" t="str">
        <f t="shared" si="86"/>
        <v/>
      </c>
      <c r="I473" s="4" t="str">
        <f t="shared" si="87"/>
        <v/>
      </c>
      <c r="J473" s="4" t="str">
        <f t="shared" si="88"/>
        <v/>
      </c>
      <c r="K473" s="4" t="str">
        <f t="shared" si="89"/>
        <v/>
      </c>
      <c r="L473" s="40" t="e">
        <f t="shared" si="90"/>
        <v>#DIV/0!</v>
      </c>
      <c r="M473" s="43"/>
      <c r="N473" s="42"/>
      <c r="O473" s="17"/>
    </row>
    <row r="474" spans="1:15">
      <c r="A474" s="2">
        <v>42478</v>
      </c>
      <c r="B474" s="3" t="str">
        <f t="shared" si="81"/>
        <v>Mon</v>
      </c>
      <c r="C474" s="4">
        <v>191</v>
      </c>
      <c r="D474" s="4">
        <f t="shared" si="82"/>
        <v>200.5</v>
      </c>
      <c r="E474" s="4" t="str">
        <f t="shared" ca="1" si="83"/>
        <v>No</v>
      </c>
      <c r="F474" s="4" t="str">
        <f t="shared" ca="1" si="84"/>
        <v>No</v>
      </c>
      <c r="G474" s="4">
        <f t="shared" ca="1" si="85"/>
        <v>191</v>
      </c>
      <c r="H474" s="4" t="str">
        <f t="shared" si="86"/>
        <v/>
      </c>
      <c r="I474" s="4" t="str">
        <f t="shared" si="87"/>
        <v/>
      </c>
      <c r="J474" s="4" t="str">
        <f t="shared" si="88"/>
        <v/>
      </c>
      <c r="K474" s="4" t="str">
        <f t="shared" si="89"/>
        <v/>
      </c>
      <c r="L474" s="40">
        <f t="shared" si="90"/>
        <v>-4.7381546134663388E-2</v>
      </c>
      <c r="M474" s="43"/>
      <c r="N474" s="42"/>
      <c r="O474" s="17"/>
    </row>
    <row r="475" spans="1:15">
      <c r="A475" s="2">
        <v>42479</v>
      </c>
      <c r="B475" s="3" t="str">
        <f t="shared" si="81"/>
        <v>Tue</v>
      </c>
      <c r="C475" s="4">
        <v>158</v>
      </c>
      <c r="D475" s="4">
        <f t="shared" si="82"/>
        <v>183</v>
      </c>
      <c r="E475" s="4" t="str">
        <f t="shared" ca="1" si="83"/>
        <v>No</v>
      </c>
      <c r="F475" s="4" t="str">
        <f t="shared" ca="1" si="84"/>
        <v>No</v>
      </c>
      <c r="G475" s="4">
        <f t="shared" ca="1" si="85"/>
        <v>158</v>
      </c>
      <c r="H475" s="4" t="str">
        <f t="shared" si="86"/>
        <v/>
      </c>
      <c r="I475" s="4" t="str">
        <f t="shared" si="87"/>
        <v/>
      </c>
      <c r="J475" s="4" t="str">
        <f t="shared" si="88"/>
        <v/>
      </c>
      <c r="K475" s="4" t="str">
        <f t="shared" si="89"/>
        <v/>
      </c>
      <c r="L475" s="40">
        <f t="shared" si="90"/>
        <v>-0.13661202185792354</v>
      </c>
      <c r="M475" s="43"/>
      <c r="N475" s="42"/>
      <c r="O475" s="17"/>
    </row>
    <row r="476" spans="1:15">
      <c r="A476" s="2">
        <v>42480</v>
      </c>
      <c r="B476" s="3" t="str">
        <f t="shared" si="81"/>
        <v>Wed</v>
      </c>
      <c r="C476" s="4">
        <v>175</v>
      </c>
      <c r="D476" s="4">
        <f t="shared" si="82"/>
        <v>164.5</v>
      </c>
      <c r="E476" s="4" t="str">
        <f t="shared" ca="1" si="83"/>
        <v>No</v>
      </c>
      <c r="F476" s="4" t="str">
        <f t="shared" ca="1" si="84"/>
        <v>No</v>
      </c>
      <c r="G476" s="4">
        <f t="shared" ca="1" si="85"/>
        <v>175</v>
      </c>
      <c r="H476" s="4" t="str">
        <f t="shared" si="86"/>
        <v/>
      </c>
      <c r="I476" s="4" t="str">
        <f t="shared" si="87"/>
        <v/>
      </c>
      <c r="J476" s="4" t="str">
        <f t="shared" si="88"/>
        <v/>
      </c>
      <c r="K476" s="4" t="str">
        <f t="shared" si="89"/>
        <v/>
      </c>
      <c r="L476" s="40">
        <f t="shared" si="90"/>
        <v>6.3829787234042534E-2</v>
      </c>
      <c r="M476" s="43"/>
      <c r="N476" s="42"/>
      <c r="O476" s="17"/>
    </row>
    <row r="477" spans="1:15">
      <c r="A477" s="2">
        <v>42481</v>
      </c>
      <c r="B477" s="3" t="str">
        <f t="shared" si="81"/>
        <v>Thu</v>
      </c>
      <c r="C477" s="4">
        <v>190</v>
      </c>
      <c r="D477" s="4">
        <f t="shared" si="82"/>
        <v>177</v>
      </c>
      <c r="E477" s="4" t="str">
        <f t="shared" ca="1" si="83"/>
        <v>No</v>
      </c>
      <c r="F477" s="4" t="str">
        <f t="shared" ca="1" si="84"/>
        <v>No</v>
      </c>
      <c r="G477" s="4">
        <f t="shared" ca="1" si="85"/>
        <v>190</v>
      </c>
      <c r="H477" s="4" t="str">
        <f t="shared" si="86"/>
        <v/>
      </c>
      <c r="I477" s="4" t="str">
        <f t="shared" si="87"/>
        <v/>
      </c>
      <c r="J477" s="4" t="str">
        <f t="shared" si="88"/>
        <v/>
      </c>
      <c r="K477" s="4" t="str">
        <f t="shared" si="89"/>
        <v/>
      </c>
      <c r="L477" s="40">
        <f t="shared" si="90"/>
        <v>7.344632768361592E-2</v>
      </c>
      <c r="M477" s="43"/>
      <c r="N477" s="42"/>
      <c r="O477" s="17"/>
    </row>
    <row r="478" spans="1:15">
      <c r="A478" s="2">
        <v>42482</v>
      </c>
      <c r="B478" s="3" t="str">
        <f t="shared" si="81"/>
        <v>Fri</v>
      </c>
      <c r="C478" s="4">
        <v>183</v>
      </c>
      <c r="D478" s="4">
        <f t="shared" si="82"/>
        <v>156.5</v>
      </c>
      <c r="E478" s="4" t="str">
        <f t="shared" ca="1" si="83"/>
        <v>No</v>
      </c>
      <c r="F478" s="4" t="str">
        <f t="shared" ca="1" si="84"/>
        <v>No</v>
      </c>
      <c r="G478" s="4">
        <f t="shared" ca="1" si="85"/>
        <v>183</v>
      </c>
      <c r="H478" s="4" t="str">
        <f t="shared" si="86"/>
        <v/>
      </c>
      <c r="I478" s="4" t="str">
        <f t="shared" si="87"/>
        <v/>
      </c>
      <c r="J478" s="4" t="str">
        <f t="shared" si="88"/>
        <v/>
      </c>
      <c r="K478" s="4" t="str">
        <f t="shared" si="89"/>
        <v/>
      </c>
      <c r="L478" s="40">
        <f t="shared" si="90"/>
        <v>0.16932907348242821</v>
      </c>
      <c r="M478" s="43"/>
      <c r="N478" s="42"/>
      <c r="O478" s="17"/>
    </row>
    <row r="479" spans="1:15">
      <c r="A479" s="2">
        <v>42483</v>
      </c>
      <c r="B479" s="3" t="str">
        <f t="shared" si="81"/>
        <v>Sat</v>
      </c>
      <c r="C479" s="4">
        <v>0</v>
      </c>
      <c r="D479" s="4">
        <f t="shared" si="82"/>
        <v>0</v>
      </c>
      <c r="E479" s="4" t="str">
        <f t="shared" ca="1" si="83"/>
        <v/>
      </c>
      <c r="F479" s="4" t="str">
        <f t="shared" ca="1" si="84"/>
        <v>No</v>
      </c>
      <c r="G479" s="4">
        <f t="shared" ca="1" si="85"/>
        <v>0</v>
      </c>
      <c r="H479" s="4" t="str">
        <f t="shared" si="86"/>
        <v/>
      </c>
      <c r="I479" s="4" t="str">
        <f t="shared" si="87"/>
        <v/>
      </c>
      <c r="J479" s="4" t="str">
        <f t="shared" si="88"/>
        <v/>
      </c>
      <c r="K479" s="4" t="str">
        <f t="shared" si="89"/>
        <v/>
      </c>
      <c r="L479" s="40" t="e">
        <f t="shared" si="90"/>
        <v>#DIV/0!</v>
      </c>
      <c r="M479" s="43"/>
      <c r="N479" s="42"/>
      <c r="O479" s="17"/>
    </row>
    <row r="480" spans="1:15">
      <c r="A480" s="2">
        <v>42484</v>
      </c>
      <c r="B480" s="3" t="str">
        <f t="shared" si="81"/>
        <v>Sun</v>
      </c>
      <c r="C480" s="4">
        <v>0</v>
      </c>
      <c r="D480" s="4">
        <f t="shared" si="82"/>
        <v>0</v>
      </c>
      <c r="E480" s="4" t="str">
        <f t="shared" ca="1" si="83"/>
        <v/>
      </c>
      <c r="F480" s="4" t="str">
        <f t="shared" ca="1" si="84"/>
        <v>No</v>
      </c>
      <c r="G480" s="4">
        <f t="shared" ca="1" si="85"/>
        <v>0</v>
      </c>
      <c r="H480" s="4" t="str">
        <f t="shared" si="86"/>
        <v/>
      </c>
      <c r="I480" s="4" t="str">
        <f t="shared" si="87"/>
        <v/>
      </c>
      <c r="J480" s="4" t="str">
        <f t="shared" si="88"/>
        <v/>
      </c>
      <c r="K480" s="4" t="str">
        <f t="shared" si="89"/>
        <v/>
      </c>
      <c r="L480" s="40" t="e">
        <f t="shared" si="90"/>
        <v>#DIV/0!</v>
      </c>
      <c r="M480" s="43"/>
      <c r="N480" s="42"/>
      <c r="O480" s="17"/>
    </row>
    <row r="481" spans="1:15">
      <c r="A481" s="2">
        <v>42485</v>
      </c>
      <c r="B481" s="3" t="str">
        <f t="shared" si="81"/>
        <v>Mon</v>
      </c>
      <c r="C481" s="4">
        <v>208</v>
      </c>
      <c r="D481" s="4">
        <f t="shared" si="82"/>
        <v>200.5</v>
      </c>
      <c r="E481" s="4" t="str">
        <f t="shared" ca="1" si="83"/>
        <v>No</v>
      </c>
      <c r="F481" s="4" t="str">
        <f t="shared" ca="1" si="84"/>
        <v>No</v>
      </c>
      <c r="G481" s="4">
        <f t="shared" ca="1" si="85"/>
        <v>208</v>
      </c>
      <c r="H481" s="4" t="str">
        <f t="shared" si="86"/>
        <v/>
      </c>
      <c r="I481" s="4" t="str">
        <f t="shared" si="87"/>
        <v/>
      </c>
      <c r="J481" s="4" t="str">
        <f t="shared" si="88"/>
        <v/>
      </c>
      <c r="K481" s="4" t="str">
        <f t="shared" si="89"/>
        <v/>
      </c>
      <c r="L481" s="40">
        <f t="shared" si="90"/>
        <v>3.7406483790523692E-2</v>
      </c>
      <c r="M481" s="43"/>
      <c r="N481" s="42"/>
      <c r="O481" s="17"/>
    </row>
    <row r="482" spans="1:15">
      <c r="A482" s="2">
        <v>42486</v>
      </c>
      <c r="B482" s="3" t="str">
        <f t="shared" si="81"/>
        <v>Tue</v>
      </c>
      <c r="C482" s="4">
        <v>195</v>
      </c>
      <c r="D482" s="4">
        <f t="shared" si="82"/>
        <v>183</v>
      </c>
      <c r="E482" s="4" t="str">
        <f t="shared" ca="1" si="83"/>
        <v>No</v>
      </c>
      <c r="F482" s="4" t="str">
        <f t="shared" ca="1" si="84"/>
        <v>No</v>
      </c>
      <c r="G482" s="4">
        <f t="shared" ca="1" si="85"/>
        <v>195</v>
      </c>
      <c r="H482" s="4" t="str">
        <f t="shared" si="86"/>
        <v/>
      </c>
      <c r="I482" s="4" t="str">
        <f t="shared" si="87"/>
        <v/>
      </c>
      <c r="J482" s="4" t="str">
        <f t="shared" si="88"/>
        <v/>
      </c>
      <c r="K482" s="4" t="str">
        <f t="shared" si="89"/>
        <v/>
      </c>
      <c r="L482" s="40">
        <f t="shared" si="90"/>
        <v>6.5573770491803351E-2</v>
      </c>
      <c r="M482" s="43"/>
      <c r="N482" s="42"/>
      <c r="O482" s="17"/>
    </row>
    <row r="483" spans="1:15">
      <c r="A483" s="2">
        <v>42487</v>
      </c>
      <c r="B483" s="3" t="str">
        <f t="shared" si="81"/>
        <v>Wed</v>
      </c>
      <c r="C483" s="4">
        <v>221</v>
      </c>
      <c r="D483" s="4">
        <f t="shared" si="82"/>
        <v>182</v>
      </c>
      <c r="E483" s="4" t="str">
        <f t="shared" ca="1" si="83"/>
        <v>No</v>
      </c>
      <c r="F483" s="4" t="str">
        <f t="shared" ca="1" si="84"/>
        <v>No</v>
      </c>
      <c r="G483" s="4">
        <f t="shared" ca="1" si="85"/>
        <v>221</v>
      </c>
      <c r="H483" s="4" t="str">
        <f t="shared" si="86"/>
        <v/>
      </c>
      <c r="I483" s="4" t="str">
        <f t="shared" si="87"/>
        <v/>
      </c>
      <c r="J483" s="4" t="str">
        <f t="shared" si="88"/>
        <v/>
      </c>
      <c r="K483" s="4" t="str">
        <f t="shared" si="89"/>
        <v/>
      </c>
      <c r="L483" s="40">
        <f t="shared" si="90"/>
        <v>0.21428571428571419</v>
      </c>
      <c r="M483" s="43"/>
      <c r="N483" s="42"/>
      <c r="O483" s="17"/>
    </row>
    <row r="484" spans="1:15">
      <c r="A484" s="2">
        <v>42488</v>
      </c>
      <c r="B484" s="3" t="str">
        <f t="shared" si="81"/>
        <v>Thu</v>
      </c>
      <c r="C484" s="4">
        <v>211</v>
      </c>
      <c r="D484" s="4">
        <f t="shared" si="82"/>
        <v>187</v>
      </c>
      <c r="E484" s="4" t="str">
        <f t="shared" ca="1" si="83"/>
        <v>No</v>
      </c>
      <c r="F484" s="4" t="str">
        <f t="shared" ca="1" si="84"/>
        <v>No</v>
      </c>
      <c r="G484" s="4">
        <f t="shared" ca="1" si="85"/>
        <v>211</v>
      </c>
      <c r="H484" s="4" t="str">
        <f t="shared" si="86"/>
        <v/>
      </c>
      <c r="I484" s="4" t="str">
        <f t="shared" si="87"/>
        <v/>
      </c>
      <c r="J484" s="4" t="str">
        <f t="shared" si="88"/>
        <v/>
      </c>
      <c r="K484" s="4" t="str">
        <f t="shared" si="89"/>
        <v/>
      </c>
      <c r="L484" s="40">
        <f t="shared" si="90"/>
        <v>0.12834224598930488</v>
      </c>
      <c r="M484" s="43"/>
      <c r="N484" s="42"/>
      <c r="O484" s="17"/>
    </row>
    <row r="485" spans="1:15">
      <c r="A485" s="2">
        <v>42489</v>
      </c>
      <c r="B485" s="3" t="str">
        <f t="shared" si="81"/>
        <v>Fri</v>
      </c>
      <c r="C485" s="4">
        <v>221</v>
      </c>
      <c r="D485" s="4">
        <f t="shared" si="82"/>
        <v>173.5</v>
      </c>
      <c r="E485" s="4" t="str">
        <f t="shared" ca="1" si="83"/>
        <v>No</v>
      </c>
      <c r="F485" s="4" t="str">
        <f t="shared" ca="1" si="84"/>
        <v>No</v>
      </c>
      <c r="G485" s="4">
        <f t="shared" ca="1" si="85"/>
        <v>221</v>
      </c>
      <c r="H485" s="4" t="str">
        <f t="shared" si="86"/>
        <v/>
      </c>
      <c r="I485" s="4" t="str">
        <f t="shared" si="87"/>
        <v/>
      </c>
      <c r="J485" s="4" t="str">
        <f t="shared" si="88"/>
        <v/>
      </c>
      <c r="K485" s="4" t="str">
        <f t="shared" si="89"/>
        <v/>
      </c>
      <c r="L485" s="40">
        <f t="shared" si="90"/>
        <v>0.27377521613832845</v>
      </c>
      <c r="M485" s="43"/>
      <c r="N485" s="42"/>
      <c r="O485" s="17"/>
    </row>
    <row r="486" spans="1:15">
      <c r="A486" s="2">
        <v>42490</v>
      </c>
      <c r="B486" s="3" t="str">
        <f t="shared" si="81"/>
        <v>Sat</v>
      </c>
      <c r="C486" s="4">
        <v>0</v>
      </c>
      <c r="D486" s="4">
        <f t="shared" si="82"/>
        <v>0</v>
      </c>
      <c r="E486" s="4" t="str">
        <f t="shared" ca="1" si="83"/>
        <v/>
      </c>
      <c r="F486" s="4" t="str">
        <f t="shared" ca="1" si="84"/>
        <v>No</v>
      </c>
      <c r="G486" s="4">
        <f t="shared" ca="1" si="85"/>
        <v>0</v>
      </c>
      <c r="H486" s="4" t="str">
        <f t="shared" si="86"/>
        <v/>
      </c>
      <c r="I486" s="4" t="str">
        <f t="shared" si="87"/>
        <v/>
      </c>
      <c r="J486" s="4" t="str">
        <f t="shared" si="88"/>
        <v/>
      </c>
      <c r="K486" s="4" t="str">
        <f t="shared" si="89"/>
        <v/>
      </c>
      <c r="L486" s="40" t="e">
        <f t="shared" si="90"/>
        <v>#DIV/0!</v>
      </c>
      <c r="M486" s="43"/>
      <c r="N486" s="42"/>
      <c r="O486" s="17"/>
    </row>
    <row r="487" spans="1:15">
      <c r="A487" s="2">
        <v>42491</v>
      </c>
      <c r="B487" s="3" t="str">
        <f t="shared" si="81"/>
        <v>Sun</v>
      </c>
      <c r="C487" s="4">
        <v>0</v>
      </c>
      <c r="D487" s="4">
        <f t="shared" si="82"/>
        <v>0</v>
      </c>
      <c r="E487" s="4" t="str">
        <f t="shared" ca="1" si="83"/>
        <v/>
      </c>
      <c r="F487" s="4" t="str">
        <f t="shared" ca="1" si="84"/>
        <v>No</v>
      </c>
      <c r="G487" s="4">
        <f t="shared" ca="1" si="85"/>
        <v>0</v>
      </c>
      <c r="H487" s="4" t="str">
        <f t="shared" si="86"/>
        <v/>
      </c>
      <c r="I487" s="4" t="str">
        <f t="shared" si="87"/>
        <v/>
      </c>
      <c r="J487" s="4" t="str">
        <f t="shared" si="88"/>
        <v/>
      </c>
      <c r="K487" s="4" t="str">
        <f t="shared" si="89"/>
        <v/>
      </c>
      <c r="L487" s="40" t="e">
        <f t="shared" si="90"/>
        <v>#DIV/0!</v>
      </c>
      <c r="M487" s="43"/>
      <c r="N487" s="42"/>
      <c r="O487" s="17"/>
    </row>
    <row r="488" spans="1:15">
      <c r="A488" s="2">
        <v>42492</v>
      </c>
      <c r="B488" s="3" t="str">
        <f t="shared" si="81"/>
        <v>Mon</v>
      </c>
      <c r="C488" s="4">
        <v>246</v>
      </c>
      <c r="D488" s="4">
        <f t="shared" si="82"/>
        <v>206</v>
      </c>
      <c r="E488" s="4" t="str">
        <f t="shared" ca="1" si="83"/>
        <v>No</v>
      </c>
      <c r="F488" s="4" t="str">
        <f t="shared" ca="1" si="84"/>
        <v>No</v>
      </c>
      <c r="G488" s="4">
        <f t="shared" ca="1" si="85"/>
        <v>246</v>
      </c>
      <c r="H488" s="4" t="str">
        <f t="shared" si="86"/>
        <v/>
      </c>
      <c r="I488" s="4" t="str">
        <f t="shared" si="87"/>
        <v/>
      </c>
      <c r="J488" s="4" t="str">
        <f t="shared" si="88"/>
        <v/>
      </c>
      <c r="K488" s="4" t="str">
        <f t="shared" si="89"/>
        <v/>
      </c>
      <c r="L488" s="40">
        <f t="shared" si="90"/>
        <v>0.19417475728155331</v>
      </c>
      <c r="M488" s="43"/>
      <c r="N488" s="42"/>
      <c r="O488" s="17"/>
    </row>
    <row r="489" spans="1:15">
      <c r="A489" s="2">
        <v>42493</v>
      </c>
      <c r="B489" s="3" t="str">
        <f t="shared" si="81"/>
        <v>Tue</v>
      </c>
      <c r="C489" s="4">
        <v>174</v>
      </c>
      <c r="D489" s="4">
        <f t="shared" si="82"/>
        <v>199</v>
      </c>
      <c r="E489" s="4" t="str">
        <f t="shared" ca="1" si="83"/>
        <v>No</v>
      </c>
      <c r="F489" s="4" t="str">
        <f t="shared" ca="1" si="84"/>
        <v>No</v>
      </c>
      <c r="G489" s="4">
        <f t="shared" ca="1" si="85"/>
        <v>174</v>
      </c>
      <c r="H489" s="4" t="str">
        <f t="shared" si="86"/>
        <v/>
      </c>
      <c r="I489" s="4" t="str">
        <f t="shared" si="87"/>
        <v/>
      </c>
      <c r="J489" s="4" t="str">
        <f t="shared" si="88"/>
        <v/>
      </c>
      <c r="K489" s="4" t="str">
        <f t="shared" si="89"/>
        <v/>
      </c>
      <c r="L489" s="40">
        <f t="shared" si="90"/>
        <v>-0.12562814070351758</v>
      </c>
      <c r="M489" s="43"/>
      <c r="N489" s="42"/>
      <c r="O489" s="17"/>
    </row>
    <row r="490" spans="1:15">
      <c r="A490" s="2">
        <v>42494</v>
      </c>
      <c r="B490" s="3" t="str">
        <f t="shared" si="81"/>
        <v>Wed</v>
      </c>
      <c r="C490" s="4">
        <v>169</v>
      </c>
      <c r="D490" s="4">
        <f t="shared" si="82"/>
        <v>205</v>
      </c>
      <c r="E490" s="4" t="str">
        <f t="shared" ca="1" si="83"/>
        <v>No</v>
      </c>
      <c r="F490" s="4" t="str">
        <f t="shared" ca="1" si="84"/>
        <v>No</v>
      </c>
      <c r="G490" s="4">
        <f t="shared" ca="1" si="85"/>
        <v>169</v>
      </c>
      <c r="H490" s="4" t="str">
        <f t="shared" si="86"/>
        <v/>
      </c>
      <c r="I490" s="4" t="str">
        <f t="shared" si="87"/>
        <v/>
      </c>
      <c r="J490" s="4" t="str">
        <f t="shared" si="88"/>
        <v/>
      </c>
      <c r="K490" s="4" t="str">
        <f t="shared" si="89"/>
        <v/>
      </c>
      <c r="L490" s="40">
        <f t="shared" si="90"/>
        <v>-0.17560975609756102</v>
      </c>
      <c r="M490" s="43"/>
      <c r="N490" s="42"/>
      <c r="O490" s="17"/>
    </row>
    <row r="491" spans="1:15">
      <c r="A491" s="2">
        <v>42495</v>
      </c>
      <c r="B491" s="3" t="str">
        <f t="shared" si="81"/>
        <v>Thu</v>
      </c>
      <c r="C491" s="4">
        <v>145</v>
      </c>
      <c r="D491" s="4">
        <f t="shared" si="82"/>
        <v>200.5</v>
      </c>
      <c r="E491" s="4" t="str">
        <f t="shared" ca="1" si="83"/>
        <v>No</v>
      </c>
      <c r="F491" s="4" t="str">
        <f t="shared" ca="1" si="84"/>
        <v>No</v>
      </c>
      <c r="G491" s="4">
        <f t="shared" ca="1" si="85"/>
        <v>145</v>
      </c>
      <c r="H491" s="4" t="str">
        <f t="shared" si="86"/>
        <v/>
      </c>
      <c r="I491" s="4" t="str">
        <f t="shared" si="87"/>
        <v/>
      </c>
      <c r="J491" s="4" t="str">
        <f t="shared" si="88"/>
        <v/>
      </c>
      <c r="K491" s="4" t="str">
        <f t="shared" si="89"/>
        <v/>
      </c>
      <c r="L491" s="40">
        <f t="shared" si="90"/>
        <v>-0.27680798004987528</v>
      </c>
      <c r="M491" s="43"/>
      <c r="N491" s="42"/>
      <c r="O491" s="17"/>
    </row>
    <row r="492" spans="1:15">
      <c r="A492" s="2">
        <v>42496</v>
      </c>
      <c r="B492" s="3" t="str">
        <f t="shared" si="81"/>
        <v>Fri</v>
      </c>
      <c r="C492" s="4">
        <v>189</v>
      </c>
      <c r="D492" s="4">
        <f t="shared" si="82"/>
        <v>173.5</v>
      </c>
      <c r="E492" s="4" t="str">
        <f t="shared" ca="1" si="83"/>
        <v>No</v>
      </c>
      <c r="F492" s="4" t="str">
        <f t="shared" ca="1" si="84"/>
        <v>No</v>
      </c>
      <c r="G492" s="4">
        <f t="shared" ca="1" si="85"/>
        <v>189</v>
      </c>
      <c r="H492" s="4" t="str">
        <f t="shared" si="86"/>
        <v/>
      </c>
      <c r="I492" s="4" t="str">
        <f t="shared" si="87"/>
        <v/>
      </c>
      <c r="J492" s="4" t="str">
        <f t="shared" si="88"/>
        <v/>
      </c>
      <c r="K492" s="4" t="str">
        <f t="shared" si="89"/>
        <v/>
      </c>
      <c r="L492" s="40">
        <f t="shared" si="90"/>
        <v>8.9337175792507217E-2</v>
      </c>
      <c r="M492" s="43"/>
      <c r="N492" s="42"/>
      <c r="O492" s="17"/>
    </row>
    <row r="493" spans="1:15">
      <c r="A493" s="2">
        <v>42497</v>
      </c>
      <c r="B493" s="3" t="str">
        <f t="shared" si="81"/>
        <v>Sat</v>
      </c>
      <c r="C493" s="4">
        <v>0</v>
      </c>
      <c r="D493" s="4">
        <f t="shared" si="82"/>
        <v>0</v>
      </c>
      <c r="E493" s="4" t="str">
        <f t="shared" ca="1" si="83"/>
        <v/>
      </c>
      <c r="F493" s="4" t="str">
        <f t="shared" ca="1" si="84"/>
        <v>No</v>
      </c>
      <c r="G493" s="4">
        <f t="shared" ca="1" si="85"/>
        <v>0</v>
      </c>
      <c r="H493" s="4" t="str">
        <f t="shared" si="86"/>
        <v/>
      </c>
      <c r="I493" s="4" t="str">
        <f t="shared" si="87"/>
        <v/>
      </c>
      <c r="J493" s="4" t="str">
        <f t="shared" si="88"/>
        <v/>
      </c>
      <c r="K493" s="4" t="str">
        <f t="shared" si="89"/>
        <v/>
      </c>
      <c r="L493" s="40" t="e">
        <f t="shared" si="90"/>
        <v>#DIV/0!</v>
      </c>
      <c r="M493" s="43"/>
      <c r="N493" s="42"/>
      <c r="O493" s="17"/>
    </row>
    <row r="494" spans="1:15">
      <c r="A494" s="2">
        <v>42498</v>
      </c>
      <c r="B494" s="3" t="str">
        <f t="shared" si="81"/>
        <v>Sun</v>
      </c>
      <c r="C494" s="4">
        <v>0</v>
      </c>
      <c r="D494" s="4">
        <f t="shared" si="82"/>
        <v>0</v>
      </c>
      <c r="E494" s="4" t="str">
        <f t="shared" ca="1" si="83"/>
        <v/>
      </c>
      <c r="F494" s="4" t="str">
        <f t="shared" ca="1" si="84"/>
        <v>No</v>
      </c>
      <c r="G494" s="4">
        <f t="shared" ca="1" si="85"/>
        <v>0</v>
      </c>
      <c r="H494" s="4" t="str">
        <f t="shared" si="86"/>
        <v/>
      </c>
      <c r="I494" s="4" t="str">
        <f t="shared" si="87"/>
        <v/>
      </c>
      <c r="J494" s="4" t="str">
        <f t="shared" si="88"/>
        <v/>
      </c>
      <c r="K494" s="4" t="str">
        <f t="shared" si="89"/>
        <v/>
      </c>
      <c r="L494" s="40" t="e">
        <f t="shared" si="90"/>
        <v>#DIV/0!</v>
      </c>
      <c r="M494" s="43"/>
      <c r="N494" s="42"/>
      <c r="O494" s="17"/>
    </row>
    <row r="495" spans="1:15">
      <c r="A495" s="2">
        <v>42499</v>
      </c>
      <c r="B495" s="3" t="str">
        <f t="shared" si="81"/>
        <v>Mon</v>
      </c>
      <c r="C495" s="4">
        <v>217</v>
      </c>
      <c r="D495" s="4">
        <f t="shared" si="82"/>
        <v>206</v>
      </c>
      <c r="E495" s="4" t="str">
        <f t="shared" ca="1" si="83"/>
        <v>No</v>
      </c>
      <c r="F495" s="4" t="str">
        <f t="shared" ca="1" si="84"/>
        <v>No</v>
      </c>
      <c r="G495" s="4">
        <f t="shared" ca="1" si="85"/>
        <v>217</v>
      </c>
      <c r="H495" s="4" t="str">
        <f t="shared" si="86"/>
        <v/>
      </c>
      <c r="I495" s="4" t="str">
        <f t="shared" si="87"/>
        <v/>
      </c>
      <c r="J495" s="4" t="str">
        <f t="shared" si="88"/>
        <v/>
      </c>
      <c r="K495" s="4" t="str">
        <f t="shared" si="89"/>
        <v/>
      </c>
      <c r="L495" s="40">
        <f t="shared" si="90"/>
        <v>5.3398058252427161E-2</v>
      </c>
      <c r="M495" s="43"/>
      <c r="N495" s="42"/>
      <c r="O495" s="17"/>
    </row>
    <row r="496" spans="1:15">
      <c r="A496" s="2">
        <v>42500</v>
      </c>
      <c r="B496" s="3" t="str">
        <f t="shared" si="81"/>
        <v>Tue</v>
      </c>
      <c r="C496" s="4">
        <v>244</v>
      </c>
      <c r="D496" s="4">
        <f t="shared" si="82"/>
        <v>184.5</v>
      </c>
      <c r="E496" s="4" t="str">
        <f t="shared" ca="1" si="83"/>
        <v>No</v>
      </c>
      <c r="F496" s="4" t="str">
        <f t="shared" ca="1" si="84"/>
        <v>No</v>
      </c>
      <c r="G496" s="4">
        <f t="shared" ca="1" si="85"/>
        <v>244</v>
      </c>
      <c r="H496" s="4" t="str">
        <f t="shared" si="86"/>
        <v/>
      </c>
      <c r="I496" s="4" t="str">
        <f t="shared" si="87"/>
        <v/>
      </c>
      <c r="J496" s="4" t="str">
        <f t="shared" si="88"/>
        <v/>
      </c>
      <c r="K496" s="4" t="str">
        <f t="shared" si="89"/>
        <v/>
      </c>
      <c r="L496" s="40">
        <f t="shared" si="90"/>
        <v>0.32249322493224941</v>
      </c>
      <c r="M496" s="43"/>
      <c r="N496" s="42"/>
      <c r="O496" s="17"/>
    </row>
    <row r="497" spans="1:15">
      <c r="A497" s="2">
        <v>42501</v>
      </c>
      <c r="B497" s="3" t="str">
        <f t="shared" si="81"/>
        <v>Wed</v>
      </c>
      <c r="C497" s="4">
        <v>170</v>
      </c>
      <c r="D497" s="4">
        <f t="shared" si="82"/>
        <v>182</v>
      </c>
      <c r="E497" s="4" t="str">
        <f t="shared" ca="1" si="83"/>
        <v>No</v>
      </c>
      <c r="F497" s="4" t="str">
        <f t="shared" ca="1" si="84"/>
        <v>No</v>
      </c>
      <c r="G497" s="4">
        <f t="shared" ca="1" si="85"/>
        <v>170</v>
      </c>
      <c r="H497" s="4" t="str">
        <f t="shared" si="86"/>
        <v/>
      </c>
      <c r="I497" s="4" t="str">
        <f t="shared" si="87"/>
        <v/>
      </c>
      <c r="J497" s="4" t="str">
        <f t="shared" si="88"/>
        <v/>
      </c>
      <c r="K497" s="4" t="str">
        <f t="shared" si="89"/>
        <v/>
      </c>
      <c r="L497" s="40">
        <f t="shared" si="90"/>
        <v>-6.5934065934065922E-2</v>
      </c>
      <c r="M497" s="43"/>
      <c r="N497" s="42"/>
      <c r="O497" s="17"/>
    </row>
    <row r="498" spans="1:15">
      <c r="A498" s="2">
        <v>42502</v>
      </c>
      <c r="B498" s="3" t="str">
        <f t="shared" si="81"/>
        <v>Thu</v>
      </c>
      <c r="C498" s="4">
        <v>210</v>
      </c>
      <c r="D498" s="4">
        <f t="shared" si="82"/>
        <v>180</v>
      </c>
      <c r="E498" s="4" t="str">
        <f t="shared" ca="1" si="83"/>
        <v>No</v>
      </c>
      <c r="F498" s="4" t="str">
        <f t="shared" ca="1" si="84"/>
        <v>No</v>
      </c>
      <c r="G498" s="4">
        <f t="shared" ca="1" si="85"/>
        <v>210</v>
      </c>
      <c r="H498" s="4" t="str">
        <f t="shared" si="86"/>
        <v/>
      </c>
      <c r="I498" s="4" t="str">
        <f t="shared" si="87"/>
        <v/>
      </c>
      <c r="J498" s="4" t="str">
        <f t="shared" si="88"/>
        <v/>
      </c>
      <c r="K498" s="4" t="str">
        <f t="shared" si="89"/>
        <v/>
      </c>
      <c r="L498" s="40">
        <f t="shared" si="90"/>
        <v>0.16666666666666674</v>
      </c>
      <c r="M498" s="43"/>
      <c r="N498" s="42"/>
      <c r="O498" s="17"/>
    </row>
    <row r="499" spans="1:15">
      <c r="A499" s="2">
        <v>42503</v>
      </c>
      <c r="B499" s="3" t="str">
        <f t="shared" si="81"/>
        <v>Fri</v>
      </c>
      <c r="C499" s="4">
        <v>240</v>
      </c>
      <c r="D499" s="4">
        <f t="shared" si="82"/>
        <v>186</v>
      </c>
      <c r="E499" s="4" t="str">
        <f t="shared" ca="1" si="83"/>
        <v>No</v>
      </c>
      <c r="F499" s="4" t="str">
        <f t="shared" ca="1" si="84"/>
        <v>No</v>
      </c>
      <c r="G499" s="4">
        <f t="shared" ca="1" si="85"/>
        <v>240</v>
      </c>
      <c r="H499" s="4" t="str">
        <f t="shared" si="86"/>
        <v/>
      </c>
      <c r="I499" s="4" t="str">
        <f t="shared" si="87"/>
        <v/>
      </c>
      <c r="J499" s="4" t="str">
        <f t="shared" si="88"/>
        <v/>
      </c>
      <c r="K499" s="4" t="str">
        <f t="shared" si="89"/>
        <v/>
      </c>
      <c r="L499" s="40">
        <f t="shared" si="90"/>
        <v>0.29032258064516125</v>
      </c>
      <c r="M499" s="43"/>
      <c r="N499" s="42"/>
      <c r="O499" s="17"/>
    </row>
    <row r="500" spans="1:15">
      <c r="A500" s="2">
        <v>42504</v>
      </c>
      <c r="B500" s="3" t="str">
        <f t="shared" si="81"/>
        <v>Sat</v>
      </c>
      <c r="C500" s="4">
        <v>0</v>
      </c>
      <c r="D500" s="4">
        <f t="shared" si="82"/>
        <v>0</v>
      </c>
      <c r="E500" s="4" t="str">
        <f t="shared" ca="1" si="83"/>
        <v/>
      </c>
      <c r="F500" s="4" t="str">
        <f t="shared" ca="1" si="84"/>
        <v>No</v>
      </c>
      <c r="G500" s="4">
        <f t="shared" ca="1" si="85"/>
        <v>0</v>
      </c>
      <c r="H500" s="4" t="str">
        <f t="shared" si="86"/>
        <v/>
      </c>
      <c r="I500" s="4" t="str">
        <f t="shared" si="87"/>
        <v/>
      </c>
      <c r="J500" s="4" t="str">
        <f t="shared" si="88"/>
        <v/>
      </c>
      <c r="K500" s="4" t="str">
        <f t="shared" si="89"/>
        <v/>
      </c>
      <c r="L500" s="40" t="e">
        <f t="shared" si="90"/>
        <v>#DIV/0!</v>
      </c>
      <c r="M500" s="43"/>
      <c r="N500" s="42"/>
      <c r="O500" s="17"/>
    </row>
    <row r="501" spans="1:15">
      <c r="A501" s="2">
        <v>42505</v>
      </c>
      <c r="B501" s="3" t="str">
        <f t="shared" si="81"/>
        <v>Sun</v>
      </c>
      <c r="C501" s="4">
        <v>0</v>
      </c>
      <c r="D501" s="4">
        <f t="shared" si="82"/>
        <v>0</v>
      </c>
      <c r="E501" s="4" t="str">
        <f t="shared" ca="1" si="83"/>
        <v/>
      </c>
      <c r="F501" s="4" t="str">
        <f t="shared" ca="1" si="84"/>
        <v>No</v>
      </c>
      <c r="G501" s="4">
        <f t="shared" ca="1" si="85"/>
        <v>0</v>
      </c>
      <c r="H501" s="4" t="str">
        <f t="shared" si="86"/>
        <v/>
      </c>
      <c r="I501" s="4" t="str">
        <f t="shared" si="87"/>
        <v/>
      </c>
      <c r="J501" s="4" t="str">
        <f t="shared" si="88"/>
        <v/>
      </c>
      <c r="K501" s="4" t="str">
        <f t="shared" si="89"/>
        <v/>
      </c>
      <c r="L501" s="40" t="e">
        <f t="shared" si="90"/>
        <v>#DIV/0!</v>
      </c>
      <c r="M501" s="43"/>
      <c r="N501" s="42"/>
      <c r="O501" s="17"/>
    </row>
    <row r="502" spans="1:15">
      <c r="A502" s="2">
        <v>42506</v>
      </c>
      <c r="B502" s="3" t="str">
        <f t="shared" si="81"/>
        <v>Mon</v>
      </c>
      <c r="C502" s="4">
        <v>274</v>
      </c>
      <c r="D502" s="4">
        <f t="shared" si="82"/>
        <v>212.5</v>
      </c>
      <c r="E502" s="4" t="str">
        <f t="shared" ca="1" si="83"/>
        <v>No</v>
      </c>
      <c r="F502" s="4" t="str">
        <f t="shared" ca="1" si="84"/>
        <v>No</v>
      </c>
      <c r="G502" s="4">
        <f t="shared" ca="1" si="85"/>
        <v>274</v>
      </c>
      <c r="H502" s="4" t="str">
        <f t="shared" si="86"/>
        <v/>
      </c>
      <c r="I502" s="4" t="str">
        <f t="shared" si="87"/>
        <v/>
      </c>
      <c r="J502" s="4" t="str">
        <f t="shared" si="88"/>
        <v/>
      </c>
      <c r="K502" s="4" t="str">
        <f t="shared" si="89"/>
        <v/>
      </c>
      <c r="L502" s="40">
        <f t="shared" si="90"/>
        <v>0.28941176470588226</v>
      </c>
      <c r="M502" s="43"/>
      <c r="N502" s="42"/>
      <c r="O502" s="17"/>
    </row>
    <row r="503" spans="1:15">
      <c r="A503" s="2">
        <v>42507</v>
      </c>
      <c r="B503" s="3" t="str">
        <f t="shared" si="81"/>
        <v>Tue</v>
      </c>
      <c r="C503" s="4">
        <v>150</v>
      </c>
      <c r="D503" s="4">
        <f t="shared" si="82"/>
        <v>184.5</v>
      </c>
      <c r="E503" s="4" t="str">
        <f t="shared" ca="1" si="83"/>
        <v>No</v>
      </c>
      <c r="F503" s="4" t="str">
        <f t="shared" ca="1" si="84"/>
        <v>No</v>
      </c>
      <c r="G503" s="4">
        <f t="shared" ca="1" si="85"/>
        <v>150</v>
      </c>
      <c r="H503" s="4" t="str">
        <f t="shared" si="86"/>
        <v/>
      </c>
      <c r="I503" s="4" t="str">
        <f t="shared" si="87"/>
        <v/>
      </c>
      <c r="J503" s="4" t="str">
        <f t="shared" si="88"/>
        <v/>
      </c>
      <c r="K503" s="4" t="str">
        <f t="shared" si="89"/>
        <v/>
      </c>
      <c r="L503" s="40">
        <f t="shared" si="90"/>
        <v>-0.18699186991869921</v>
      </c>
      <c r="M503" s="43"/>
      <c r="N503" s="42"/>
      <c r="O503" s="17"/>
    </row>
    <row r="504" spans="1:15">
      <c r="A504" s="2">
        <v>42508</v>
      </c>
      <c r="B504" s="3" t="str">
        <f t="shared" si="81"/>
        <v>Wed</v>
      </c>
      <c r="C504" s="4">
        <v>147</v>
      </c>
      <c r="D504" s="4">
        <f t="shared" si="82"/>
        <v>172.5</v>
      </c>
      <c r="E504" s="4" t="str">
        <f t="shared" ca="1" si="83"/>
        <v>No</v>
      </c>
      <c r="F504" s="4" t="str">
        <f t="shared" ca="1" si="84"/>
        <v>No</v>
      </c>
      <c r="G504" s="4">
        <f t="shared" ca="1" si="85"/>
        <v>147</v>
      </c>
      <c r="H504" s="4" t="str">
        <f t="shared" si="86"/>
        <v/>
      </c>
      <c r="I504" s="4" t="str">
        <f t="shared" si="87"/>
        <v/>
      </c>
      <c r="J504" s="4" t="str">
        <f t="shared" si="88"/>
        <v/>
      </c>
      <c r="K504" s="4" t="str">
        <f t="shared" si="89"/>
        <v/>
      </c>
      <c r="L504" s="40">
        <f t="shared" si="90"/>
        <v>-0.14782608695652177</v>
      </c>
      <c r="M504" s="43"/>
      <c r="N504" s="42"/>
      <c r="O504" s="17"/>
    </row>
    <row r="505" spans="1:15">
      <c r="A505" s="2">
        <v>42509</v>
      </c>
      <c r="B505" s="3" t="str">
        <f t="shared" si="81"/>
        <v>Thu</v>
      </c>
      <c r="C505" s="4">
        <v>171</v>
      </c>
      <c r="D505" s="4">
        <f t="shared" si="82"/>
        <v>200</v>
      </c>
      <c r="E505" s="4" t="str">
        <f t="shared" ca="1" si="83"/>
        <v>No</v>
      </c>
      <c r="F505" s="4" t="str">
        <f t="shared" ca="1" si="84"/>
        <v>No</v>
      </c>
      <c r="G505" s="4">
        <f t="shared" ca="1" si="85"/>
        <v>171</v>
      </c>
      <c r="H505" s="4" t="str">
        <f t="shared" si="86"/>
        <v/>
      </c>
      <c r="I505" s="4" t="str">
        <f t="shared" si="87"/>
        <v/>
      </c>
      <c r="J505" s="4" t="str">
        <f t="shared" si="88"/>
        <v/>
      </c>
      <c r="K505" s="4" t="str">
        <f t="shared" si="89"/>
        <v/>
      </c>
      <c r="L505" s="40">
        <f t="shared" si="90"/>
        <v>-0.14500000000000002</v>
      </c>
      <c r="M505" s="43"/>
      <c r="N505" s="42"/>
      <c r="O505" s="17"/>
    </row>
    <row r="506" spans="1:15">
      <c r="A506" s="2">
        <v>42510</v>
      </c>
      <c r="B506" s="3" t="str">
        <f t="shared" si="81"/>
        <v>Fri</v>
      </c>
      <c r="C506" s="4">
        <v>174</v>
      </c>
      <c r="D506" s="4">
        <f t="shared" si="82"/>
        <v>205</v>
      </c>
      <c r="E506" s="4" t="str">
        <f t="shared" ca="1" si="83"/>
        <v>No</v>
      </c>
      <c r="F506" s="4" t="str">
        <f t="shared" ca="1" si="84"/>
        <v>No</v>
      </c>
      <c r="G506" s="4">
        <f t="shared" ca="1" si="85"/>
        <v>174</v>
      </c>
      <c r="H506" s="4" t="str">
        <f t="shared" si="86"/>
        <v/>
      </c>
      <c r="I506" s="4" t="str">
        <f t="shared" si="87"/>
        <v/>
      </c>
      <c r="J506" s="4" t="str">
        <f t="shared" si="88"/>
        <v/>
      </c>
      <c r="K506" s="4" t="str">
        <f t="shared" si="89"/>
        <v/>
      </c>
      <c r="L506" s="40">
        <f t="shared" si="90"/>
        <v>-0.15121951219512197</v>
      </c>
      <c r="M506" s="43"/>
      <c r="N506" s="42"/>
      <c r="O506" s="17"/>
    </row>
    <row r="507" spans="1:15">
      <c r="A507" s="2">
        <v>42511</v>
      </c>
      <c r="B507" s="3" t="str">
        <f t="shared" si="81"/>
        <v>Sat</v>
      </c>
      <c r="C507" s="4">
        <v>0</v>
      </c>
      <c r="D507" s="4">
        <f t="shared" si="82"/>
        <v>0</v>
      </c>
      <c r="E507" s="4" t="str">
        <f t="shared" ca="1" si="83"/>
        <v/>
      </c>
      <c r="F507" s="4" t="str">
        <f t="shared" ca="1" si="84"/>
        <v>No</v>
      </c>
      <c r="G507" s="4">
        <f t="shared" ca="1" si="85"/>
        <v>0</v>
      </c>
      <c r="H507" s="4" t="str">
        <f t="shared" si="86"/>
        <v/>
      </c>
      <c r="I507" s="4" t="str">
        <f t="shared" si="87"/>
        <v/>
      </c>
      <c r="J507" s="4" t="str">
        <f t="shared" si="88"/>
        <v/>
      </c>
      <c r="K507" s="4" t="str">
        <f t="shared" si="89"/>
        <v/>
      </c>
      <c r="L507" s="40" t="e">
        <f t="shared" si="90"/>
        <v>#DIV/0!</v>
      </c>
      <c r="M507" s="43"/>
      <c r="N507" s="42"/>
      <c r="O507" s="17"/>
    </row>
    <row r="508" spans="1:15">
      <c r="A508" s="2">
        <v>42512</v>
      </c>
      <c r="B508" s="3" t="str">
        <f t="shared" si="81"/>
        <v>Sun</v>
      </c>
      <c r="C508" s="4">
        <v>0</v>
      </c>
      <c r="D508" s="4">
        <f t="shared" si="82"/>
        <v>0</v>
      </c>
      <c r="E508" s="4" t="str">
        <f t="shared" ca="1" si="83"/>
        <v/>
      </c>
      <c r="F508" s="4" t="str">
        <f t="shared" ca="1" si="84"/>
        <v>No</v>
      </c>
      <c r="G508" s="4">
        <f t="shared" ca="1" si="85"/>
        <v>0</v>
      </c>
      <c r="H508" s="4" t="str">
        <f t="shared" si="86"/>
        <v/>
      </c>
      <c r="I508" s="4" t="str">
        <f t="shared" si="87"/>
        <v/>
      </c>
      <c r="J508" s="4" t="str">
        <f t="shared" si="88"/>
        <v/>
      </c>
      <c r="K508" s="4" t="str">
        <f t="shared" si="89"/>
        <v/>
      </c>
      <c r="L508" s="40" t="e">
        <f t="shared" si="90"/>
        <v>#DIV/0!</v>
      </c>
      <c r="M508" s="43"/>
      <c r="N508" s="42"/>
      <c r="O508" s="17"/>
    </row>
    <row r="509" spans="1:15">
      <c r="A509" s="2">
        <v>42513</v>
      </c>
      <c r="B509" s="3" t="str">
        <f t="shared" si="81"/>
        <v>Mon</v>
      </c>
      <c r="C509" s="4">
        <v>206</v>
      </c>
      <c r="D509" s="4">
        <f t="shared" si="82"/>
        <v>231.5</v>
      </c>
      <c r="E509" s="4" t="str">
        <f t="shared" ca="1" si="83"/>
        <v>No</v>
      </c>
      <c r="F509" s="4" t="str">
        <f t="shared" ca="1" si="84"/>
        <v>No</v>
      </c>
      <c r="G509" s="4">
        <f t="shared" ca="1" si="85"/>
        <v>206</v>
      </c>
      <c r="H509" s="4" t="str">
        <f t="shared" si="86"/>
        <v/>
      </c>
      <c r="I509" s="4" t="str">
        <f t="shared" si="87"/>
        <v/>
      </c>
      <c r="J509" s="4" t="str">
        <f t="shared" si="88"/>
        <v/>
      </c>
      <c r="K509" s="4" t="str">
        <f t="shared" si="89"/>
        <v/>
      </c>
      <c r="L509" s="40">
        <f t="shared" si="90"/>
        <v>-0.11015118790496758</v>
      </c>
      <c r="M509" s="43"/>
      <c r="N509" s="42"/>
      <c r="O509" s="17"/>
    </row>
    <row r="510" spans="1:15">
      <c r="A510" s="2">
        <v>42514</v>
      </c>
      <c r="B510" s="3" t="str">
        <f t="shared" si="81"/>
        <v>Tue</v>
      </c>
      <c r="C510" s="4">
        <v>174</v>
      </c>
      <c r="D510" s="4">
        <f t="shared" si="82"/>
        <v>184.5</v>
      </c>
      <c r="E510" s="4" t="str">
        <f t="shared" ca="1" si="83"/>
        <v>No</v>
      </c>
      <c r="F510" s="4" t="str">
        <f t="shared" ca="1" si="84"/>
        <v>No</v>
      </c>
      <c r="G510" s="4">
        <f t="shared" ca="1" si="85"/>
        <v>174</v>
      </c>
      <c r="H510" s="4" t="str">
        <f t="shared" si="86"/>
        <v/>
      </c>
      <c r="I510" s="4" t="str">
        <f t="shared" si="87"/>
        <v/>
      </c>
      <c r="J510" s="4" t="str">
        <f t="shared" si="88"/>
        <v/>
      </c>
      <c r="K510" s="4" t="str">
        <f t="shared" si="89"/>
        <v/>
      </c>
      <c r="L510" s="40">
        <f t="shared" si="90"/>
        <v>-5.6910569105691033E-2</v>
      </c>
      <c r="M510" s="43"/>
      <c r="N510" s="42"/>
      <c r="O510" s="17"/>
    </row>
    <row r="511" spans="1:15">
      <c r="A511" s="2">
        <v>42515</v>
      </c>
      <c r="B511" s="3" t="str">
        <f t="shared" si="81"/>
        <v>Wed</v>
      </c>
      <c r="C511" s="4">
        <v>199</v>
      </c>
      <c r="D511" s="4">
        <f t="shared" si="82"/>
        <v>169.5</v>
      </c>
      <c r="E511" s="4" t="str">
        <f t="shared" ca="1" si="83"/>
        <v>No</v>
      </c>
      <c r="F511" s="4" t="str">
        <f t="shared" ca="1" si="84"/>
        <v>No</v>
      </c>
      <c r="G511" s="4">
        <f t="shared" ca="1" si="85"/>
        <v>199</v>
      </c>
      <c r="H511" s="4" t="str">
        <f t="shared" si="86"/>
        <v/>
      </c>
      <c r="I511" s="4" t="str">
        <f t="shared" si="87"/>
        <v/>
      </c>
      <c r="J511" s="4" t="str">
        <f t="shared" si="88"/>
        <v/>
      </c>
      <c r="K511" s="4" t="str">
        <f t="shared" si="89"/>
        <v/>
      </c>
      <c r="L511" s="40">
        <f t="shared" si="90"/>
        <v>0.17404129793510315</v>
      </c>
      <c r="M511" s="43"/>
      <c r="N511" s="42"/>
      <c r="O511" s="17"/>
    </row>
    <row r="512" spans="1:15">
      <c r="A512" s="2">
        <v>42516</v>
      </c>
      <c r="B512" s="3" t="str">
        <f t="shared" si="81"/>
        <v>Thu</v>
      </c>
      <c r="C512" s="4">
        <v>234</v>
      </c>
      <c r="D512" s="4">
        <f t="shared" si="82"/>
        <v>190.5</v>
      </c>
      <c r="E512" s="4" t="str">
        <f t="shared" ca="1" si="83"/>
        <v>No</v>
      </c>
      <c r="F512" s="4" t="str">
        <f t="shared" ca="1" si="84"/>
        <v>No</v>
      </c>
      <c r="G512" s="4">
        <f t="shared" ca="1" si="85"/>
        <v>234</v>
      </c>
      <c r="H512" s="4" t="str">
        <f t="shared" si="86"/>
        <v/>
      </c>
      <c r="I512" s="4" t="str">
        <f t="shared" si="87"/>
        <v/>
      </c>
      <c r="J512" s="4" t="str">
        <f t="shared" si="88"/>
        <v/>
      </c>
      <c r="K512" s="4" t="str">
        <f t="shared" si="89"/>
        <v/>
      </c>
      <c r="L512" s="40">
        <f t="shared" si="90"/>
        <v>0.22834645669291342</v>
      </c>
      <c r="M512" s="42"/>
      <c r="N512" s="42"/>
      <c r="O512" s="17"/>
    </row>
    <row r="513" spans="1:15">
      <c r="A513" s="2">
        <v>42517</v>
      </c>
      <c r="B513" s="3" t="str">
        <f t="shared" si="81"/>
        <v>Fri</v>
      </c>
      <c r="C513" s="4">
        <v>300</v>
      </c>
      <c r="D513" s="4">
        <f t="shared" si="82"/>
        <v>205</v>
      </c>
      <c r="E513" s="4" t="str">
        <f t="shared" ca="1" si="83"/>
        <v>No</v>
      </c>
      <c r="F513" s="4" t="str">
        <f t="shared" ca="1" si="84"/>
        <v>No</v>
      </c>
      <c r="G513" s="4">
        <f t="shared" ca="1" si="85"/>
        <v>300</v>
      </c>
      <c r="H513" s="4" t="str">
        <f t="shared" si="86"/>
        <v/>
      </c>
      <c r="I513" s="4" t="str">
        <f t="shared" si="87"/>
        <v/>
      </c>
      <c r="J513" s="4" t="str">
        <f t="shared" si="88"/>
        <v/>
      </c>
      <c r="K513" s="4" t="str">
        <f t="shared" si="89"/>
        <v/>
      </c>
      <c r="L513" s="40">
        <f t="shared" si="90"/>
        <v>0.46341463414634143</v>
      </c>
      <c r="M513" s="42"/>
      <c r="N513" s="42"/>
      <c r="O513" s="17"/>
    </row>
    <row r="514" spans="1:15">
      <c r="A514" s="2">
        <v>42518</v>
      </c>
      <c r="B514" s="3" t="str">
        <f t="shared" si="81"/>
        <v>Sat</v>
      </c>
      <c r="C514" s="4">
        <v>0</v>
      </c>
      <c r="D514" s="4">
        <f t="shared" si="82"/>
        <v>0</v>
      </c>
      <c r="E514" s="4" t="str">
        <f t="shared" ca="1" si="83"/>
        <v/>
      </c>
      <c r="F514" s="4" t="str">
        <f t="shared" ca="1" si="84"/>
        <v>No</v>
      </c>
      <c r="G514" s="4">
        <f t="shared" ca="1" si="85"/>
        <v>0</v>
      </c>
      <c r="H514" s="4" t="str">
        <f t="shared" si="86"/>
        <v/>
      </c>
      <c r="I514" s="4" t="str">
        <f t="shared" si="87"/>
        <v/>
      </c>
      <c r="J514" s="4" t="str">
        <f t="shared" si="88"/>
        <v/>
      </c>
      <c r="K514" s="4" t="str">
        <f t="shared" si="89"/>
        <v/>
      </c>
      <c r="L514" s="40" t="e">
        <f t="shared" si="90"/>
        <v>#DIV/0!</v>
      </c>
      <c r="M514" s="42"/>
      <c r="N514" s="42"/>
      <c r="O514" s="17"/>
    </row>
    <row r="515" spans="1:15">
      <c r="A515" s="2">
        <v>42519</v>
      </c>
      <c r="B515" s="3" t="str">
        <f t="shared" ref="B515:B578" si="91">TEXT(A515,"DDD")</f>
        <v>Sun</v>
      </c>
      <c r="C515" s="4">
        <v>0</v>
      </c>
      <c r="D515" s="4">
        <f t="shared" si="82"/>
        <v>0</v>
      </c>
      <c r="E515" s="4" t="str">
        <f t="shared" ca="1" si="83"/>
        <v/>
      </c>
      <c r="F515" s="4" t="str">
        <f t="shared" ca="1" si="84"/>
        <v>No</v>
      </c>
      <c r="G515" s="4">
        <f t="shared" ca="1" si="85"/>
        <v>0</v>
      </c>
      <c r="H515" s="4" t="str">
        <f t="shared" si="86"/>
        <v/>
      </c>
      <c r="I515" s="4" t="str">
        <f t="shared" si="87"/>
        <v/>
      </c>
      <c r="J515" s="4" t="str">
        <f t="shared" si="88"/>
        <v/>
      </c>
      <c r="K515" s="4" t="str">
        <f t="shared" si="89"/>
        <v/>
      </c>
      <c r="L515" s="40" t="e">
        <f t="shared" si="90"/>
        <v>#DIV/0!</v>
      </c>
      <c r="M515" s="42"/>
      <c r="N515" s="42"/>
      <c r="O515" s="17"/>
    </row>
    <row r="516" spans="1:15">
      <c r="A516" s="2">
        <v>42520</v>
      </c>
      <c r="B516" s="3" t="str">
        <f t="shared" si="91"/>
        <v>Mon</v>
      </c>
      <c r="C516" s="4">
        <v>0</v>
      </c>
      <c r="D516" s="4">
        <f t="shared" si="82"/>
        <v>231.5</v>
      </c>
      <c r="E516" s="4" t="str">
        <f t="shared" ca="1" si="83"/>
        <v>No</v>
      </c>
      <c r="F516" s="4" t="str">
        <f t="shared" ca="1" si="84"/>
        <v>No</v>
      </c>
      <c r="G516" s="4">
        <f t="shared" ca="1" si="85"/>
        <v>0</v>
      </c>
      <c r="H516" s="4" t="str">
        <f t="shared" si="86"/>
        <v/>
      </c>
      <c r="I516" s="4" t="str">
        <f t="shared" si="87"/>
        <v/>
      </c>
      <c r="J516" s="4" t="str">
        <f t="shared" si="88"/>
        <v/>
      </c>
      <c r="K516" s="4" t="str">
        <f t="shared" si="89"/>
        <v/>
      </c>
      <c r="L516" s="40">
        <f t="shared" si="90"/>
        <v>-1</v>
      </c>
      <c r="M516" s="42"/>
      <c r="N516" s="42"/>
      <c r="O516" s="17"/>
    </row>
    <row r="517" spans="1:15">
      <c r="A517" s="2">
        <v>42521</v>
      </c>
      <c r="B517" s="3" t="str">
        <f t="shared" si="91"/>
        <v>Tue</v>
      </c>
      <c r="C517" s="4">
        <v>274</v>
      </c>
      <c r="D517" s="4">
        <f t="shared" si="82"/>
        <v>174</v>
      </c>
      <c r="E517" s="4" t="str">
        <f t="shared" ca="1" si="83"/>
        <v>No</v>
      </c>
      <c r="F517" s="4" t="str">
        <f t="shared" ca="1" si="84"/>
        <v>No</v>
      </c>
      <c r="G517" s="4">
        <f t="shared" ca="1" si="85"/>
        <v>274</v>
      </c>
      <c r="H517" s="4" t="str">
        <f t="shared" si="86"/>
        <v/>
      </c>
      <c r="I517" s="4" t="str">
        <f t="shared" si="87"/>
        <v/>
      </c>
      <c r="J517" s="4" t="str">
        <f t="shared" si="88"/>
        <v/>
      </c>
      <c r="K517" s="4" t="str">
        <f t="shared" si="89"/>
        <v/>
      </c>
      <c r="L517" s="40">
        <f t="shared" si="90"/>
        <v>0.57471264367816088</v>
      </c>
      <c r="M517" s="42"/>
      <c r="N517" s="42"/>
      <c r="O517" s="17"/>
    </row>
    <row r="518" spans="1:15">
      <c r="A518" s="2">
        <v>42522</v>
      </c>
      <c r="B518" s="3" t="str">
        <f t="shared" si="91"/>
        <v>Wed</v>
      </c>
      <c r="C518" s="4">
        <v>230</v>
      </c>
      <c r="D518" s="4">
        <f t="shared" si="82"/>
        <v>169.5</v>
      </c>
      <c r="E518" s="4" t="str">
        <f t="shared" ca="1" si="83"/>
        <v>No</v>
      </c>
      <c r="F518" s="4" t="str">
        <f t="shared" ca="1" si="84"/>
        <v>No</v>
      </c>
      <c r="G518" s="4">
        <f t="shared" ca="1" si="85"/>
        <v>230</v>
      </c>
      <c r="H518" s="4" t="str">
        <f t="shared" si="86"/>
        <v/>
      </c>
      <c r="I518" s="4" t="str">
        <f t="shared" si="87"/>
        <v/>
      </c>
      <c r="J518" s="4" t="str">
        <f t="shared" si="88"/>
        <v/>
      </c>
      <c r="K518" s="4" t="str">
        <f t="shared" si="89"/>
        <v/>
      </c>
      <c r="L518" s="40">
        <f t="shared" si="90"/>
        <v>0.35693215339233042</v>
      </c>
      <c r="M518" s="42"/>
      <c r="N518" s="42"/>
      <c r="O518" s="17"/>
    </row>
    <row r="519" spans="1:15">
      <c r="A519" s="2">
        <v>42523</v>
      </c>
      <c r="B519" s="3" t="str">
        <f t="shared" si="91"/>
        <v>Thu</v>
      </c>
      <c r="C519" s="4">
        <v>185</v>
      </c>
      <c r="D519" s="4">
        <f t="shared" si="82"/>
        <v>190.5</v>
      </c>
      <c r="E519" s="4" t="str">
        <f t="shared" ca="1" si="83"/>
        <v>No</v>
      </c>
      <c r="F519" s="4" t="str">
        <f t="shared" ca="1" si="84"/>
        <v>No</v>
      </c>
      <c r="G519" s="4">
        <f t="shared" ca="1" si="85"/>
        <v>185</v>
      </c>
      <c r="H519" s="4" t="str">
        <f t="shared" si="86"/>
        <v/>
      </c>
      <c r="I519" s="4" t="str">
        <f t="shared" si="87"/>
        <v/>
      </c>
      <c r="J519" s="4" t="str">
        <f t="shared" si="88"/>
        <v/>
      </c>
      <c r="K519" s="4" t="str">
        <f t="shared" si="89"/>
        <v/>
      </c>
      <c r="L519" s="40">
        <f t="shared" si="90"/>
        <v>-2.8871391076115471E-2</v>
      </c>
      <c r="M519" s="42"/>
      <c r="N519" s="42"/>
      <c r="O519" s="17"/>
    </row>
    <row r="520" spans="1:15">
      <c r="A520" s="2">
        <v>42524</v>
      </c>
      <c r="B520" s="3" t="str">
        <f t="shared" si="91"/>
        <v>Fri</v>
      </c>
      <c r="C520" s="4">
        <v>163</v>
      </c>
      <c r="D520" s="4">
        <f t="shared" si="82"/>
        <v>214.5</v>
      </c>
      <c r="E520" s="4" t="str">
        <f t="shared" ca="1" si="83"/>
        <v>No</v>
      </c>
      <c r="F520" s="4" t="str">
        <f t="shared" ca="1" si="84"/>
        <v>No</v>
      </c>
      <c r="G520" s="4">
        <f t="shared" ca="1" si="85"/>
        <v>163</v>
      </c>
      <c r="H520" s="4" t="str">
        <f t="shared" si="86"/>
        <v/>
      </c>
      <c r="I520" s="4" t="str">
        <f t="shared" si="87"/>
        <v/>
      </c>
      <c r="J520" s="4" t="str">
        <f t="shared" si="88"/>
        <v/>
      </c>
      <c r="K520" s="4" t="str">
        <f t="shared" si="89"/>
        <v/>
      </c>
      <c r="L520" s="40">
        <f t="shared" si="90"/>
        <v>-0.24009324009324007</v>
      </c>
      <c r="M520" s="42"/>
      <c r="N520" s="42"/>
      <c r="O520" s="17"/>
    </row>
    <row r="521" spans="1:15">
      <c r="A521" s="2">
        <v>42525</v>
      </c>
      <c r="B521" s="3" t="str">
        <f t="shared" si="91"/>
        <v>Sat</v>
      </c>
      <c r="C521" s="4">
        <v>0</v>
      </c>
      <c r="D521" s="4">
        <f t="shared" si="82"/>
        <v>0</v>
      </c>
      <c r="E521" s="4" t="str">
        <f t="shared" ca="1" si="83"/>
        <v/>
      </c>
      <c r="F521" s="4" t="str">
        <f t="shared" ca="1" si="84"/>
        <v>No</v>
      </c>
      <c r="G521" s="4">
        <f t="shared" ca="1" si="85"/>
        <v>0</v>
      </c>
      <c r="H521" s="4" t="str">
        <f t="shared" si="86"/>
        <v/>
      </c>
      <c r="I521" s="4" t="str">
        <f t="shared" si="87"/>
        <v/>
      </c>
      <c r="J521" s="4" t="str">
        <f t="shared" si="88"/>
        <v/>
      </c>
      <c r="K521" s="4" t="str">
        <f t="shared" si="89"/>
        <v/>
      </c>
      <c r="L521" s="40" t="e">
        <f t="shared" si="90"/>
        <v>#DIV/0!</v>
      </c>
      <c r="M521" s="42"/>
      <c r="N521" s="42"/>
      <c r="O521" s="17"/>
    </row>
    <row r="522" spans="1:15">
      <c r="A522" s="2">
        <v>42526</v>
      </c>
      <c r="B522" s="3" t="str">
        <f t="shared" si="91"/>
        <v>Sun</v>
      </c>
      <c r="C522" s="4">
        <v>0</v>
      </c>
      <c r="D522" s="4">
        <f t="shared" si="82"/>
        <v>0</v>
      </c>
      <c r="E522" s="4" t="str">
        <f t="shared" ca="1" si="83"/>
        <v/>
      </c>
      <c r="F522" s="4" t="str">
        <f t="shared" ca="1" si="84"/>
        <v>No</v>
      </c>
      <c r="G522" s="4">
        <f t="shared" ca="1" si="85"/>
        <v>0</v>
      </c>
      <c r="H522" s="4" t="str">
        <f t="shared" si="86"/>
        <v/>
      </c>
      <c r="I522" s="4" t="str">
        <f t="shared" si="87"/>
        <v/>
      </c>
      <c r="J522" s="4" t="str">
        <f t="shared" si="88"/>
        <v/>
      </c>
      <c r="K522" s="4" t="str">
        <f t="shared" si="89"/>
        <v/>
      </c>
      <c r="L522" s="40" t="e">
        <f t="shared" si="90"/>
        <v>#DIV/0!</v>
      </c>
      <c r="M522" s="42"/>
      <c r="N522" s="42"/>
      <c r="O522" s="17"/>
    </row>
    <row r="523" spans="1:15">
      <c r="A523" s="2">
        <v>42527</v>
      </c>
      <c r="B523" s="3" t="str">
        <f t="shared" si="91"/>
        <v>Mon</v>
      </c>
      <c r="C523" s="4">
        <v>719</v>
      </c>
      <c r="D523" s="4">
        <f t="shared" si="82"/>
        <v>211.5</v>
      </c>
      <c r="E523" s="4" t="str">
        <f t="shared" ca="1" si="83"/>
        <v>Outlier</v>
      </c>
      <c r="F523" s="4" t="str">
        <f t="shared" ca="1" si="84"/>
        <v>Outlier</v>
      </c>
      <c r="G523" s="4">
        <f t="shared" ca="1" si="85"/>
        <v>211.5</v>
      </c>
      <c r="H523" s="4" t="str">
        <f t="shared" si="86"/>
        <v/>
      </c>
      <c r="I523" s="4" t="str">
        <f t="shared" si="87"/>
        <v/>
      </c>
      <c r="J523" s="4" t="str">
        <f t="shared" si="88"/>
        <v/>
      </c>
      <c r="K523" s="4" t="str">
        <f t="shared" si="89"/>
        <v/>
      </c>
      <c r="L523" s="40">
        <f t="shared" si="90"/>
        <v>2.3995271867612291</v>
      </c>
      <c r="M523" s="42"/>
      <c r="N523" s="42"/>
      <c r="O523" s="17"/>
    </row>
    <row r="524" spans="1:15">
      <c r="A524" s="2">
        <v>42528</v>
      </c>
      <c r="B524" s="3" t="str">
        <f t="shared" si="91"/>
        <v>Tue</v>
      </c>
      <c r="C524" s="4">
        <v>0</v>
      </c>
      <c r="D524" s="4">
        <f t="shared" si="82"/>
        <v>209</v>
      </c>
      <c r="E524" s="4" t="str">
        <f t="shared" ca="1" si="83"/>
        <v>No</v>
      </c>
      <c r="F524" s="4" t="str">
        <f t="shared" ca="1" si="84"/>
        <v>No</v>
      </c>
      <c r="G524" s="4">
        <f t="shared" ca="1" si="85"/>
        <v>0</v>
      </c>
      <c r="H524" s="4" t="str">
        <f t="shared" si="86"/>
        <v/>
      </c>
      <c r="I524" s="4" t="str">
        <f t="shared" si="87"/>
        <v/>
      </c>
      <c r="J524" s="4" t="str">
        <f t="shared" si="88"/>
        <v/>
      </c>
      <c r="K524" s="4" t="str">
        <f t="shared" si="89"/>
        <v/>
      </c>
      <c r="L524" s="40">
        <f t="shared" si="90"/>
        <v>-1</v>
      </c>
      <c r="M524" s="42"/>
      <c r="N524" s="42"/>
      <c r="O524" s="17"/>
    </row>
    <row r="525" spans="1:15">
      <c r="A525" s="2">
        <v>42529</v>
      </c>
      <c r="B525" s="3" t="str">
        <f t="shared" si="91"/>
        <v>Wed</v>
      </c>
      <c r="C525" s="4">
        <v>152</v>
      </c>
      <c r="D525" s="4">
        <f t="shared" ref="D525:D588" si="92">IFERROR(MEDIAN(C518,C511,C504,C497),"")</f>
        <v>184.5</v>
      </c>
      <c r="E525" s="4" t="str">
        <f t="shared" ref="E525:E588" ca="1" si="93">IFERROR(IF(OR(STANDARDIZE(C525,(HLOOKUP(B525,$T$17:$AB$19,2,0)),(HLOOKUP(B525,$T$17:$AB$19,3,0)))&lt;-$Q$9,STANDARDIZE(C525,(HLOOKUP(B525,$T$17:$AB$19,2,0)),(HLOOKUP(B525,$T$17:$AB$19,3,0)))&gt;$Q$9),"Outlier","No"),"")</f>
        <v>No</v>
      </c>
      <c r="F525" s="4" t="str">
        <f t="shared" ref="F525:F588" ca="1" si="94">IF(OR((C525&lt;(HLOOKUP(B525,$T$3:$AB$11,8,0))),(C525&gt;HLOOKUP(B525,$T$3:$AB$11,9,0))),"Outlier","No")</f>
        <v>No</v>
      </c>
      <c r="G525" s="4">
        <f t="shared" ref="G525:G588" ca="1" si="95">IF(INDIRECT(ADDRESS(ROW(),MATCH($Q$3,$A$1:$G$1,0)))="Outlier",D525,C525)</f>
        <v>152</v>
      </c>
      <c r="H525" s="4" t="str">
        <f t="shared" ref="H525:H588" si="96">IFERROR(INDEX($AM$5:$AO$45,MATCH(A525,$AO$5:$AO$45,0),1),"")</f>
        <v/>
      </c>
      <c r="I525" s="4" t="str">
        <f t="shared" ref="I525:I588" si="97">IF(H526="","",CONCATENATE("Previous Day of the-",H526))</f>
        <v/>
      </c>
      <c r="J525" s="4" t="str">
        <f t="shared" ref="J525:J588" si="98">IF(H524="","",CONCATENATE("Next Day of the-",H524))</f>
        <v/>
      </c>
      <c r="K525" s="4" t="str">
        <f t="shared" ref="K525:K588" si="99">IF(AND(H525="",J525=""),I525,IF(AND(H525="",I525=""),J525,H525))</f>
        <v/>
      </c>
      <c r="L525" s="40">
        <f t="shared" ref="L525:L588" si="100">C525/D525-1</f>
        <v>-0.17615176151761514</v>
      </c>
      <c r="M525" s="42"/>
      <c r="N525" s="42"/>
      <c r="O525" s="17"/>
    </row>
    <row r="526" spans="1:15">
      <c r="A526" s="2">
        <v>42530</v>
      </c>
      <c r="B526" s="3" t="str">
        <f t="shared" si="91"/>
        <v>Thu</v>
      </c>
      <c r="C526" s="4">
        <v>162</v>
      </c>
      <c r="D526" s="4">
        <f t="shared" si="92"/>
        <v>197.5</v>
      </c>
      <c r="E526" s="4" t="str">
        <f t="shared" ca="1" si="93"/>
        <v>No</v>
      </c>
      <c r="F526" s="4" t="str">
        <f t="shared" ca="1" si="94"/>
        <v>No</v>
      </c>
      <c r="G526" s="4">
        <f t="shared" ca="1" si="95"/>
        <v>162</v>
      </c>
      <c r="H526" s="4" t="str">
        <f t="shared" si="96"/>
        <v/>
      </c>
      <c r="I526" s="4" t="str">
        <f t="shared" si="97"/>
        <v/>
      </c>
      <c r="J526" s="4" t="str">
        <f t="shared" si="98"/>
        <v/>
      </c>
      <c r="K526" s="4" t="str">
        <f t="shared" si="99"/>
        <v/>
      </c>
      <c r="L526" s="40">
        <f t="shared" si="100"/>
        <v>-0.17974683544303793</v>
      </c>
      <c r="M526" s="42"/>
      <c r="N526" s="42"/>
      <c r="O526" s="17"/>
    </row>
    <row r="527" spans="1:15">
      <c r="A527" s="2">
        <v>42531</v>
      </c>
      <c r="B527" s="3" t="str">
        <f t="shared" si="91"/>
        <v>Fri</v>
      </c>
      <c r="C527" s="4">
        <v>201</v>
      </c>
      <c r="D527" s="4">
        <f t="shared" si="92"/>
        <v>207</v>
      </c>
      <c r="E527" s="4" t="str">
        <f t="shared" ca="1" si="93"/>
        <v>No</v>
      </c>
      <c r="F527" s="4" t="str">
        <f t="shared" ca="1" si="94"/>
        <v>No</v>
      </c>
      <c r="G527" s="4">
        <f t="shared" ca="1" si="95"/>
        <v>201</v>
      </c>
      <c r="H527" s="4" t="str">
        <f t="shared" si="96"/>
        <v/>
      </c>
      <c r="I527" s="4" t="str">
        <f t="shared" si="97"/>
        <v/>
      </c>
      <c r="J527" s="4" t="str">
        <f t="shared" si="98"/>
        <v/>
      </c>
      <c r="K527" s="4" t="str">
        <f t="shared" si="99"/>
        <v/>
      </c>
      <c r="L527" s="40">
        <f t="shared" si="100"/>
        <v>-2.8985507246376829E-2</v>
      </c>
      <c r="M527" s="42"/>
      <c r="N527" s="42"/>
      <c r="O527" s="17"/>
    </row>
    <row r="528" spans="1:15">
      <c r="A528" s="2">
        <v>42532</v>
      </c>
      <c r="B528" s="3" t="str">
        <f t="shared" si="91"/>
        <v>Sat</v>
      </c>
      <c r="C528" s="4">
        <v>0</v>
      </c>
      <c r="D528" s="4">
        <f t="shared" si="92"/>
        <v>0</v>
      </c>
      <c r="E528" s="4" t="str">
        <f t="shared" ca="1" si="93"/>
        <v/>
      </c>
      <c r="F528" s="4" t="str">
        <f t="shared" ca="1" si="94"/>
        <v>No</v>
      </c>
      <c r="G528" s="4">
        <f t="shared" ca="1" si="95"/>
        <v>0</v>
      </c>
      <c r="H528" s="4" t="str">
        <f t="shared" si="96"/>
        <v/>
      </c>
      <c r="I528" s="4" t="str">
        <f t="shared" si="97"/>
        <v/>
      </c>
      <c r="J528" s="4" t="str">
        <f t="shared" si="98"/>
        <v/>
      </c>
      <c r="K528" s="4" t="str">
        <f t="shared" si="99"/>
        <v/>
      </c>
      <c r="L528" s="40" t="e">
        <f t="shared" si="100"/>
        <v>#DIV/0!</v>
      </c>
      <c r="M528" s="42"/>
      <c r="N528" s="42"/>
      <c r="O528" s="17"/>
    </row>
    <row r="529" spans="1:15">
      <c r="A529" s="2">
        <v>42533</v>
      </c>
      <c r="B529" s="3" t="str">
        <f t="shared" si="91"/>
        <v>Sun</v>
      </c>
      <c r="C529" s="4">
        <v>0</v>
      </c>
      <c r="D529" s="4">
        <f t="shared" si="92"/>
        <v>0</v>
      </c>
      <c r="E529" s="4" t="str">
        <f t="shared" ca="1" si="93"/>
        <v/>
      </c>
      <c r="F529" s="4" t="str">
        <f t="shared" ca="1" si="94"/>
        <v>No</v>
      </c>
      <c r="G529" s="4">
        <f t="shared" ca="1" si="95"/>
        <v>0</v>
      </c>
      <c r="H529" s="4" t="str">
        <f t="shared" si="96"/>
        <v/>
      </c>
      <c r="I529" s="4" t="str">
        <f t="shared" si="97"/>
        <v/>
      </c>
      <c r="J529" s="4" t="str">
        <f t="shared" si="98"/>
        <v/>
      </c>
      <c r="K529" s="4" t="str">
        <f t="shared" si="99"/>
        <v/>
      </c>
      <c r="L529" s="40" t="e">
        <f t="shared" si="100"/>
        <v>#DIV/0!</v>
      </c>
      <c r="M529" s="42"/>
      <c r="N529" s="42"/>
      <c r="O529" s="17"/>
    </row>
    <row r="530" spans="1:15">
      <c r="A530" s="2">
        <v>42534</v>
      </c>
      <c r="B530" s="3" t="str">
        <f t="shared" si="91"/>
        <v>Mon</v>
      </c>
      <c r="C530" s="4">
        <v>238</v>
      </c>
      <c r="D530" s="4">
        <f t="shared" si="92"/>
        <v>240</v>
      </c>
      <c r="E530" s="4" t="str">
        <f t="shared" ca="1" si="93"/>
        <v>No</v>
      </c>
      <c r="F530" s="4" t="str">
        <f t="shared" ca="1" si="94"/>
        <v>No</v>
      </c>
      <c r="G530" s="4">
        <f t="shared" ca="1" si="95"/>
        <v>238</v>
      </c>
      <c r="H530" s="4" t="str">
        <f t="shared" si="96"/>
        <v/>
      </c>
      <c r="I530" s="4" t="str">
        <f t="shared" si="97"/>
        <v/>
      </c>
      <c r="J530" s="4" t="str">
        <f t="shared" si="98"/>
        <v/>
      </c>
      <c r="K530" s="4" t="str">
        <f t="shared" si="99"/>
        <v/>
      </c>
      <c r="L530" s="40">
        <f t="shared" si="100"/>
        <v>-8.3333333333333037E-3</v>
      </c>
      <c r="M530" s="42"/>
      <c r="N530" s="42"/>
      <c r="O530" s="17"/>
    </row>
    <row r="531" spans="1:15">
      <c r="A531" s="2">
        <v>42535</v>
      </c>
      <c r="B531" s="3" t="str">
        <f t="shared" si="91"/>
        <v>Tue</v>
      </c>
      <c r="C531" s="4">
        <v>200</v>
      </c>
      <c r="D531" s="4">
        <f t="shared" si="92"/>
        <v>162</v>
      </c>
      <c r="E531" s="4" t="str">
        <f t="shared" ca="1" si="93"/>
        <v>No</v>
      </c>
      <c r="F531" s="4" t="str">
        <f t="shared" ca="1" si="94"/>
        <v>No</v>
      </c>
      <c r="G531" s="4">
        <f t="shared" ca="1" si="95"/>
        <v>200</v>
      </c>
      <c r="H531" s="4" t="str">
        <f t="shared" si="96"/>
        <v/>
      </c>
      <c r="I531" s="4" t="str">
        <f t="shared" si="97"/>
        <v/>
      </c>
      <c r="J531" s="4" t="str">
        <f t="shared" si="98"/>
        <v/>
      </c>
      <c r="K531" s="4" t="str">
        <f t="shared" si="99"/>
        <v/>
      </c>
      <c r="L531" s="40">
        <f t="shared" si="100"/>
        <v>0.23456790123456783</v>
      </c>
      <c r="M531" s="42"/>
      <c r="N531" s="42"/>
      <c r="O531" s="17"/>
    </row>
    <row r="532" spans="1:15">
      <c r="A532" s="2">
        <v>42536</v>
      </c>
      <c r="B532" s="3" t="str">
        <f t="shared" si="91"/>
        <v>Wed</v>
      </c>
      <c r="C532" s="4">
        <v>226</v>
      </c>
      <c r="D532" s="4">
        <f t="shared" si="92"/>
        <v>175.5</v>
      </c>
      <c r="E532" s="4" t="str">
        <f t="shared" ca="1" si="93"/>
        <v>No</v>
      </c>
      <c r="F532" s="4" t="str">
        <f t="shared" ca="1" si="94"/>
        <v>No</v>
      </c>
      <c r="G532" s="4">
        <f t="shared" ca="1" si="95"/>
        <v>226</v>
      </c>
      <c r="H532" s="4" t="str">
        <f t="shared" si="96"/>
        <v/>
      </c>
      <c r="I532" s="4" t="str">
        <f t="shared" si="97"/>
        <v/>
      </c>
      <c r="J532" s="4" t="str">
        <f t="shared" si="98"/>
        <v/>
      </c>
      <c r="K532" s="4" t="str">
        <f t="shared" si="99"/>
        <v/>
      </c>
      <c r="L532" s="40">
        <f t="shared" si="100"/>
        <v>0.28774928774928776</v>
      </c>
      <c r="M532" s="42"/>
      <c r="N532" s="42"/>
      <c r="O532" s="17"/>
    </row>
    <row r="533" spans="1:15">
      <c r="A533" s="2">
        <v>42537</v>
      </c>
      <c r="B533" s="3" t="str">
        <f t="shared" si="91"/>
        <v>Thu</v>
      </c>
      <c r="C533" s="4">
        <v>245</v>
      </c>
      <c r="D533" s="4">
        <f t="shared" si="92"/>
        <v>178</v>
      </c>
      <c r="E533" s="4" t="str">
        <f t="shared" ca="1" si="93"/>
        <v>No</v>
      </c>
      <c r="F533" s="4" t="str">
        <f t="shared" ca="1" si="94"/>
        <v>No</v>
      </c>
      <c r="G533" s="4">
        <f t="shared" ca="1" si="95"/>
        <v>245</v>
      </c>
      <c r="H533" s="4" t="str">
        <f t="shared" si="96"/>
        <v/>
      </c>
      <c r="I533" s="4" t="str">
        <f t="shared" si="97"/>
        <v/>
      </c>
      <c r="J533" s="4" t="str">
        <f t="shared" si="98"/>
        <v/>
      </c>
      <c r="K533" s="4" t="str">
        <f t="shared" si="99"/>
        <v/>
      </c>
      <c r="L533" s="40">
        <f t="shared" si="100"/>
        <v>0.37640449438202239</v>
      </c>
      <c r="M533" s="42"/>
      <c r="N533" s="42"/>
      <c r="O533" s="17"/>
    </row>
    <row r="534" spans="1:15">
      <c r="A534" s="2">
        <v>42538</v>
      </c>
      <c r="B534" s="3" t="str">
        <f t="shared" si="91"/>
        <v>Fri</v>
      </c>
      <c r="C534" s="4">
        <v>211</v>
      </c>
      <c r="D534" s="4">
        <f t="shared" si="92"/>
        <v>187.5</v>
      </c>
      <c r="E534" s="4" t="str">
        <f t="shared" ca="1" si="93"/>
        <v>No</v>
      </c>
      <c r="F534" s="4" t="str">
        <f t="shared" ca="1" si="94"/>
        <v>No</v>
      </c>
      <c r="G534" s="4">
        <f t="shared" ca="1" si="95"/>
        <v>211</v>
      </c>
      <c r="H534" s="4" t="str">
        <f t="shared" si="96"/>
        <v/>
      </c>
      <c r="I534" s="4" t="str">
        <f t="shared" si="97"/>
        <v/>
      </c>
      <c r="J534" s="4" t="str">
        <f t="shared" si="98"/>
        <v/>
      </c>
      <c r="K534" s="4" t="str">
        <f t="shared" si="99"/>
        <v/>
      </c>
      <c r="L534" s="40">
        <f t="shared" si="100"/>
        <v>0.1253333333333333</v>
      </c>
      <c r="M534" s="42"/>
      <c r="N534" s="42"/>
      <c r="O534" s="17"/>
    </row>
    <row r="535" spans="1:15">
      <c r="A535" s="2">
        <v>42539</v>
      </c>
      <c r="B535" s="3" t="str">
        <f t="shared" si="91"/>
        <v>Sat</v>
      </c>
      <c r="C535" s="4">
        <v>0</v>
      </c>
      <c r="D535" s="4">
        <f t="shared" si="92"/>
        <v>0</v>
      </c>
      <c r="E535" s="4" t="str">
        <f t="shared" ca="1" si="93"/>
        <v/>
      </c>
      <c r="F535" s="4" t="str">
        <f t="shared" ca="1" si="94"/>
        <v>No</v>
      </c>
      <c r="G535" s="4">
        <f t="shared" ca="1" si="95"/>
        <v>0</v>
      </c>
      <c r="H535" s="4" t="str">
        <f t="shared" si="96"/>
        <v/>
      </c>
      <c r="I535" s="4" t="str">
        <f t="shared" si="97"/>
        <v/>
      </c>
      <c r="J535" s="4" t="str">
        <f t="shared" si="98"/>
        <v/>
      </c>
      <c r="K535" s="4" t="str">
        <f t="shared" si="99"/>
        <v/>
      </c>
      <c r="L535" s="40" t="e">
        <f t="shared" si="100"/>
        <v>#DIV/0!</v>
      </c>
      <c r="M535" s="42"/>
      <c r="N535" s="42"/>
      <c r="O535" s="17"/>
    </row>
    <row r="536" spans="1:15">
      <c r="A536" s="2">
        <v>42540</v>
      </c>
      <c r="B536" s="3" t="str">
        <f t="shared" si="91"/>
        <v>Sun</v>
      </c>
      <c r="C536" s="4">
        <v>0</v>
      </c>
      <c r="D536" s="4">
        <f t="shared" si="92"/>
        <v>0</v>
      </c>
      <c r="E536" s="4" t="str">
        <f t="shared" ca="1" si="93"/>
        <v/>
      </c>
      <c r="F536" s="4" t="str">
        <f t="shared" ca="1" si="94"/>
        <v>No</v>
      </c>
      <c r="G536" s="4">
        <f t="shared" ca="1" si="95"/>
        <v>0</v>
      </c>
      <c r="H536" s="4" t="str">
        <f t="shared" si="96"/>
        <v/>
      </c>
      <c r="I536" s="4" t="str">
        <f t="shared" si="97"/>
        <v/>
      </c>
      <c r="J536" s="4" t="str">
        <f t="shared" si="98"/>
        <v/>
      </c>
      <c r="K536" s="4" t="str">
        <f t="shared" si="99"/>
        <v/>
      </c>
      <c r="L536" s="40" t="e">
        <f t="shared" si="100"/>
        <v>#DIV/0!</v>
      </c>
      <c r="M536" s="42"/>
      <c r="N536" s="42"/>
      <c r="O536" s="17"/>
    </row>
    <row r="537" spans="1:15">
      <c r="A537" s="2">
        <v>42541</v>
      </c>
      <c r="B537" s="3" t="str">
        <f t="shared" si="91"/>
        <v>Mon</v>
      </c>
      <c r="C537" s="4">
        <v>239</v>
      </c>
      <c r="D537" s="4">
        <f t="shared" si="92"/>
        <v>222</v>
      </c>
      <c r="E537" s="4" t="str">
        <f t="shared" ca="1" si="93"/>
        <v>No</v>
      </c>
      <c r="F537" s="4" t="str">
        <f t="shared" ca="1" si="94"/>
        <v>No</v>
      </c>
      <c r="G537" s="4">
        <f t="shared" ca="1" si="95"/>
        <v>239</v>
      </c>
      <c r="H537" s="4" t="str">
        <f t="shared" si="96"/>
        <v/>
      </c>
      <c r="I537" s="4" t="str">
        <f t="shared" si="97"/>
        <v/>
      </c>
      <c r="J537" s="4" t="str">
        <f t="shared" si="98"/>
        <v/>
      </c>
      <c r="K537" s="4" t="str">
        <f t="shared" si="99"/>
        <v/>
      </c>
      <c r="L537" s="40">
        <f t="shared" si="100"/>
        <v>7.6576576576576683E-2</v>
      </c>
      <c r="M537" s="42"/>
      <c r="N537" s="42"/>
      <c r="O537" s="17"/>
    </row>
    <row r="538" spans="1:15">
      <c r="A538" s="2">
        <v>42542</v>
      </c>
      <c r="B538" s="3" t="str">
        <f t="shared" si="91"/>
        <v>Tue</v>
      </c>
      <c r="C538" s="4">
        <v>225</v>
      </c>
      <c r="D538" s="4">
        <f t="shared" si="92"/>
        <v>187</v>
      </c>
      <c r="E538" s="4" t="str">
        <f t="shared" ca="1" si="93"/>
        <v>No</v>
      </c>
      <c r="F538" s="4" t="str">
        <f t="shared" ca="1" si="94"/>
        <v>No</v>
      </c>
      <c r="G538" s="4">
        <f t="shared" ca="1" si="95"/>
        <v>225</v>
      </c>
      <c r="H538" s="4" t="str">
        <f t="shared" si="96"/>
        <v/>
      </c>
      <c r="I538" s="4" t="str">
        <f t="shared" si="97"/>
        <v/>
      </c>
      <c r="J538" s="4" t="str">
        <f t="shared" si="98"/>
        <v/>
      </c>
      <c r="K538" s="4" t="str">
        <f t="shared" si="99"/>
        <v/>
      </c>
      <c r="L538" s="40">
        <f t="shared" si="100"/>
        <v>0.20320855614973254</v>
      </c>
      <c r="M538" s="42"/>
      <c r="N538" s="42"/>
      <c r="O538" s="17"/>
    </row>
    <row r="539" spans="1:15">
      <c r="A539" s="2">
        <v>42543</v>
      </c>
      <c r="B539" s="3" t="str">
        <f t="shared" si="91"/>
        <v>Wed</v>
      </c>
      <c r="C539" s="4">
        <v>173</v>
      </c>
      <c r="D539" s="4">
        <f t="shared" si="92"/>
        <v>212.5</v>
      </c>
      <c r="E539" s="4" t="str">
        <f t="shared" ca="1" si="93"/>
        <v>No</v>
      </c>
      <c r="F539" s="4" t="str">
        <f t="shared" ca="1" si="94"/>
        <v>No</v>
      </c>
      <c r="G539" s="4">
        <f t="shared" ca="1" si="95"/>
        <v>173</v>
      </c>
      <c r="H539" s="4" t="str">
        <f t="shared" si="96"/>
        <v/>
      </c>
      <c r="I539" s="4" t="str">
        <f t="shared" si="97"/>
        <v/>
      </c>
      <c r="J539" s="4" t="str">
        <f t="shared" si="98"/>
        <v/>
      </c>
      <c r="K539" s="4" t="str">
        <f t="shared" si="99"/>
        <v/>
      </c>
      <c r="L539" s="40">
        <f t="shared" si="100"/>
        <v>-0.1858823529411765</v>
      </c>
      <c r="M539" s="42"/>
      <c r="N539" s="42"/>
      <c r="O539" s="17"/>
    </row>
    <row r="540" spans="1:15">
      <c r="A540" s="2">
        <v>42544</v>
      </c>
      <c r="B540" s="3" t="str">
        <f t="shared" si="91"/>
        <v>Thu</v>
      </c>
      <c r="C540" s="4">
        <v>205</v>
      </c>
      <c r="D540" s="4">
        <f t="shared" si="92"/>
        <v>209.5</v>
      </c>
      <c r="E540" s="4" t="str">
        <f t="shared" ca="1" si="93"/>
        <v>No</v>
      </c>
      <c r="F540" s="4" t="str">
        <f t="shared" ca="1" si="94"/>
        <v>No</v>
      </c>
      <c r="G540" s="4">
        <f t="shared" ca="1" si="95"/>
        <v>205</v>
      </c>
      <c r="H540" s="4" t="str">
        <f t="shared" si="96"/>
        <v/>
      </c>
      <c r="I540" s="4" t="str">
        <f t="shared" si="97"/>
        <v/>
      </c>
      <c r="J540" s="4" t="str">
        <f t="shared" si="98"/>
        <v/>
      </c>
      <c r="K540" s="4" t="str">
        <f t="shared" si="99"/>
        <v/>
      </c>
      <c r="L540" s="40">
        <f t="shared" si="100"/>
        <v>-2.1479713603818618E-2</v>
      </c>
      <c r="M540" s="42"/>
      <c r="N540" s="42"/>
      <c r="O540" s="17"/>
    </row>
    <row r="541" spans="1:15">
      <c r="A541" s="2">
        <v>42545</v>
      </c>
      <c r="B541" s="3" t="str">
        <f t="shared" si="91"/>
        <v>Fri</v>
      </c>
      <c r="C541" s="4">
        <v>224</v>
      </c>
      <c r="D541" s="4">
        <f t="shared" si="92"/>
        <v>206</v>
      </c>
      <c r="E541" s="4" t="str">
        <f t="shared" ca="1" si="93"/>
        <v>No</v>
      </c>
      <c r="F541" s="4" t="str">
        <f t="shared" ca="1" si="94"/>
        <v>No</v>
      </c>
      <c r="G541" s="4">
        <f t="shared" ca="1" si="95"/>
        <v>224</v>
      </c>
      <c r="H541" s="4" t="str">
        <f t="shared" si="96"/>
        <v/>
      </c>
      <c r="I541" s="4" t="str">
        <f t="shared" si="97"/>
        <v/>
      </c>
      <c r="J541" s="4" t="str">
        <f t="shared" si="98"/>
        <v/>
      </c>
      <c r="K541" s="4" t="str">
        <f t="shared" si="99"/>
        <v/>
      </c>
      <c r="L541" s="40">
        <f t="shared" si="100"/>
        <v>8.737864077669899E-2</v>
      </c>
      <c r="M541" s="42"/>
      <c r="N541" s="42"/>
      <c r="O541" s="17"/>
    </row>
    <row r="542" spans="1:15">
      <c r="A542" s="2">
        <v>42546</v>
      </c>
      <c r="B542" s="3" t="str">
        <f t="shared" si="91"/>
        <v>Sat</v>
      </c>
      <c r="C542" s="4">
        <v>0</v>
      </c>
      <c r="D542" s="4">
        <f t="shared" si="92"/>
        <v>0</v>
      </c>
      <c r="E542" s="4" t="str">
        <f t="shared" ca="1" si="93"/>
        <v/>
      </c>
      <c r="F542" s="4" t="str">
        <f t="shared" ca="1" si="94"/>
        <v>No</v>
      </c>
      <c r="G542" s="4">
        <f t="shared" ca="1" si="95"/>
        <v>0</v>
      </c>
      <c r="H542" s="4" t="str">
        <f t="shared" si="96"/>
        <v/>
      </c>
      <c r="I542" s="4" t="str">
        <f t="shared" si="97"/>
        <v/>
      </c>
      <c r="J542" s="4" t="str">
        <f t="shared" si="98"/>
        <v/>
      </c>
      <c r="K542" s="4" t="str">
        <f t="shared" si="99"/>
        <v/>
      </c>
      <c r="L542" s="40" t="e">
        <f t="shared" si="100"/>
        <v>#DIV/0!</v>
      </c>
      <c r="M542" s="42"/>
      <c r="N542" s="42"/>
      <c r="O542" s="17"/>
    </row>
    <row r="543" spans="1:15">
      <c r="A543" s="2">
        <v>42547</v>
      </c>
      <c r="B543" s="3" t="str">
        <f t="shared" si="91"/>
        <v>Sun</v>
      </c>
      <c r="C543" s="4">
        <v>0</v>
      </c>
      <c r="D543" s="4">
        <f t="shared" si="92"/>
        <v>0</v>
      </c>
      <c r="E543" s="4" t="str">
        <f t="shared" ca="1" si="93"/>
        <v/>
      </c>
      <c r="F543" s="4" t="str">
        <f t="shared" ca="1" si="94"/>
        <v>No</v>
      </c>
      <c r="G543" s="4">
        <f t="shared" ca="1" si="95"/>
        <v>0</v>
      </c>
      <c r="H543" s="4" t="str">
        <f t="shared" si="96"/>
        <v/>
      </c>
      <c r="I543" s="4" t="str">
        <f t="shared" si="97"/>
        <v/>
      </c>
      <c r="J543" s="4" t="str">
        <f t="shared" si="98"/>
        <v/>
      </c>
      <c r="K543" s="4" t="str">
        <f t="shared" si="99"/>
        <v/>
      </c>
      <c r="L543" s="40" t="e">
        <f t="shared" si="100"/>
        <v>#DIV/0!</v>
      </c>
      <c r="M543" s="42"/>
      <c r="N543" s="42"/>
      <c r="O543" s="17"/>
    </row>
    <row r="544" spans="1:15">
      <c r="A544" s="2">
        <v>42548</v>
      </c>
      <c r="B544" s="3" t="str">
        <f t="shared" si="91"/>
        <v>Mon</v>
      </c>
      <c r="C544" s="4">
        <v>261</v>
      </c>
      <c r="D544" s="4">
        <f t="shared" si="92"/>
        <v>238.5</v>
      </c>
      <c r="E544" s="4" t="str">
        <f t="shared" ca="1" si="93"/>
        <v>No</v>
      </c>
      <c r="F544" s="4" t="str">
        <f t="shared" ca="1" si="94"/>
        <v>No</v>
      </c>
      <c r="G544" s="4">
        <f t="shared" ca="1" si="95"/>
        <v>261</v>
      </c>
      <c r="H544" s="4" t="str">
        <f t="shared" si="96"/>
        <v/>
      </c>
      <c r="I544" s="4" t="str">
        <f t="shared" si="97"/>
        <v/>
      </c>
      <c r="J544" s="4" t="str">
        <f t="shared" si="98"/>
        <v/>
      </c>
      <c r="K544" s="4" t="str">
        <f t="shared" si="99"/>
        <v/>
      </c>
      <c r="L544" s="40">
        <f t="shared" si="100"/>
        <v>9.4339622641509413E-2</v>
      </c>
      <c r="M544" s="42"/>
      <c r="N544" s="42"/>
      <c r="O544" s="17"/>
    </row>
    <row r="545" spans="1:15">
      <c r="A545" s="2">
        <v>42549</v>
      </c>
      <c r="B545" s="3" t="str">
        <f t="shared" si="91"/>
        <v>Tue</v>
      </c>
      <c r="C545" s="4">
        <v>444</v>
      </c>
      <c r="D545" s="4">
        <f t="shared" si="92"/>
        <v>212.5</v>
      </c>
      <c r="E545" s="4" t="str">
        <f t="shared" ca="1" si="93"/>
        <v>Outlier</v>
      </c>
      <c r="F545" s="4" t="str">
        <f t="shared" ca="1" si="94"/>
        <v>Outlier</v>
      </c>
      <c r="G545" s="4">
        <f t="shared" ca="1" si="95"/>
        <v>212.5</v>
      </c>
      <c r="H545" s="4" t="str">
        <f t="shared" si="96"/>
        <v/>
      </c>
      <c r="I545" s="4" t="str">
        <f t="shared" si="97"/>
        <v/>
      </c>
      <c r="J545" s="4" t="str">
        <f t="shared" si="98"/>
        <v/>
      </c>
      <c r="K545" s="4" t="str">
        <f t="shared" si="99"/>
        <v/>
      </c>
      <c r="L545" s="40">
        <f t="shared" si="100"/>
        <v>1.0894117647058823</v>
      </c>
      <c r="M545" s="42"/>
      <c r="N545" s="42"/>
      <c r="O545" s="17"/>
    </row>
    <row r="546" spans="1:15">
      <c r="A546" s="2">
        <v>42550</v>
      </c>
      <c r="B546" s="3" t="str">
        <f t="shared" si="91"/>
        <v>Wed</v>
      </c>
      <c r="C546" s="4">
        <v>224</v>
      </c>
      <c r="D546" s="4">
        <f t="shared" si="92"/>
        <v>199.5</v>
      </c>
      <c r="E546" s="4" t="str">
        <f t="shared" ca="1" si="93"/>
        <v>No</v>
      </c>
      <c r="F546" s="4" t="str">
        <f t="shared" ca="1" si="94"/>
        <v>No</v>
      </c>
      <c r="G546" s="4">
        <f t="shared" ca="1" si="95"/>
        <v>224</v>
      </c>
      <c r="H546" s="4" t="str">
        <f t="shared" si="96"/>
        <v/>
      </c>
      <c r="I546" s="4" t="str">
        <f t="shared" si="97"/>
        <v/>
      </c>
      <c r="J546" s="4" t="str">
        <f t="shared" si="98"/>
        <v/>
      </c>
      <c r="K546" s="4" t="str">
        <f t="shared" si="99"/>
        <v/>
      </c>
      <c r="L546" s="40">
        <f t="shared" si="100"/>
        <v>0.12280701754385959</v>
      </c>
      <c r="M546" s="42"/>
      <c r="N546" s="42"/>
      <c r="O546" s="17"/>
    </row>
    <row r="547" spans="1:15">
      <c r="A547" s="2">
        <v>42551</v>
      </c>
      <c r="B547" s="3" t="str">
        <f t="shared" si="91"/>
        <v>Thu</v>
      </c>
      <c r="C547" s="4">
        <v>646</v>
      </c>
      <c r="D547" s="4">
        <f t="shared" si="92"/>
        <v>195</v>
      </c>
      <c r="E547" s="4" t="str">
        <f t="shared" ca="1" si="93"/>
        <v>Outlier</v>
      </c>
      <c r="F547" s="4" t="str">
        <f t="shared" ca="1" si="94"/>
        <v>Outlier</v>
      </c>
      <c r="G547" s="4">
        <f t="shared" ca="1" si="95"/>
        <v>195</v>
      </c>
      <c r="H547" s="4" t="str">
        <f t="shared" si="96"/>
        <v/>
      </c>
      <c r="I547" s="4" t="str">
        <f t="shared" si="97"/>
        <v/>
      </c>
      <c r="J547" s="4" t="str">
        <f t="shared" si="98"/>
        <v/>
      </c>
      <c r="K547" s="4" t="str">
        <f t="shared" si="99"/>
        <v/>
      </c>
      <c r="L547" s="40">
        <f t="shared" si="100"/>
        <v>2.312820512820513</v>
      </c>
      <c r="M547" s="42"/>
      <c r="N547" s="42"/>
      <c r="O547" s="17"/>
    </row>
    <row r="548" spans="1:15">
      <c r="A548" s="2">
        <v>42552</v>
      </c>
      <c r="B548" s="3" t="str">
        <f t="shared" si="91"/>
        <v>Fri</v>
      </c>
      <c r="C548" s="4">
        <v>209</v>
      </c>
      <c r="D548" s="4">
        <f t="shared" si="92"/>
        <v>206</v>
      </c>
      <c r="E548" s="4" t="str">
        <f t="shared" ca="1" si="93"/>
        <v>No</v>
      </c>
      <c r="F548" s="4" t="str">
        <f t="shared" ca="1" si="94"/>
        <v>No</v>
      </c>
      <c r="G548" s="4">
        <f t="shared" ca="1" si="95"/>
        <v>209</v>
      </c>
      <c r="H548" s="4" t="str">
        <f t="shared" si="96"/>
        <v/>
      </c>
      <c r="I548" s="4" t="str">
        <f t="shared" si="97"/>
        <v/>
      </c>
      <c r="J548" s="4" t="str">
        <f t="shared" si="98"/>
        <v/>
      </c>
      <c r="K548" s="4" t="str">
        <f t="shared" si="99"/>
        <v/>
      </c>
      <c r="L548" s="40">
        <f t="shared" si="100"/>
        <v>1.4563106796116498E-2</v>
      </c>
      <c r="M548" s="42"/>
      <c r="N548" s="42"/>
      <c r="O548" s="17"/>
    </row>
    <row r="549" spans="1:15">
      <c r="A549" s="2">
        <v>42553</v>
      </c>
      <c r="B549" s="3" t="str">
        <f t="shared" si="91"/>
        <v>Sat</v>
      </c>
      <c r="C549" s="4">
        <v>0</v>
      </c>
      <c r="D549" s="4">
        <f t="shared" si="92"/>
        <v>0</v>
      </c>
      <c r="E549" s="4" t="str">
        <f t="shared" ca="1" si="93"/>
        <v/>
      </c>
      <c r="F549" s="4" t="str">
        <f t="shared" ca="1" si="94"/>
        <v>No</v>
      </c>
      <c r="G549" s="4">
        <f t="shared" ca="1" si="95"/>
        <v>0</v>
      </c>
      <c r="H549" s="4" t="str">
        <f t="shared" si="96"/>
        <v/>
      </c>
      <c r="I549" s="4" t="str">
        <f t="shared" si="97"/>
        <v/>
      </c>
      <c r="J549" s="4" t="str">
        <f t="shared" si="98"/>
        <v/>
      </c>
      <c r="K549" s="4" t="str">
        <f t="shared" si="99"/>
        <v/>
      </c>
      <c r="L549" s="40" t="e">
        <f t="shared" si="100"/>
        <v>#DIV/0!</v>
      </c>
      <c r="M549" s="42"/>
      <c r="N549" s="42"/>
      <c r="O549" s="17"/>
    </row>
    <row r="550" spans="1:15">
      <c r="A550" s="2">
        <v>42554</v>
      </c>
      <c r="B550" s="3" t="str">
        <f t="shared" si="91"/>
        <v>Sun</v>
      </c>
      <c r="C550" s="4">
        <v>0</v>
      </c>
      <c r="D550" s="4">
        <f t="shared" si="92"/>
        <v>0</v>
      </c>
      <c r="E550" s="4" t="str">
        <f t="shared" ca="1" si="93"/>
        <v/>
      </c>
      <c r="F550" s="4" t="str">
        <f t="shared" ca="1" si="94"/>
        <v>No</v>
      </c>
      <c r="G550" s="4">
        <f t="shared" ca="1" si="95"/>
        <v>0</v>
      </c>
      <c r="H550" s="4" t="str">
        <f t="shared" si="96"/>
        <v/>
      </c>
      <c r="I550" s="4" t="str">
        <f t="shared" si="97"/>
        <v/>
      </c>
      <c r="J550" s="4" t="str">
        <f t="shared" si="98"/>
        <v/>
      </c>
      <c r="K550" s="4" t="str">
        <f t="shared" si="99"/>
        <v/>
      </c>
      <c r="L550" s="40" t="e">
        <f t="shared" si="100"/>
        <v>#DIV/0!</v>
      </c>
      <c r="M550" s="42"/>
      <c r="N550" s="42"/>
      <c r="O550" s="17"/>
    </row>
    <row r="551" spans="1:15">
      <c r="A551" s="2">
        <v>42555</v>
      </c>
      <c r="B551" s="3" t="str">
        <f t="shared" si="91"/>
        <v>Mon</v>
      </c>
      <c r="C551" s="4">
        <v>0</v>
      </c>
      <c r="D551" s="4">
        <f t="shared" si="92"/>
        <v>250</v>
      </c>
      <c r="E551" s="4" t="str">
        <f t="shared" ca="1" si="93"/>
        <v>No</v>
      </c>
      <c r="F551" s="4" t="str">
        <f t="shared" ca="1" si="94"/>
        <v>No</v>
      </c>
      <c r="G551" s="4">
        <f t="shared" ca="1" si="95"/>
        <v>0</v>
      </c>
      <c r="H551" s="4" t="str">
        <f t="shared" si="96"/>
        <v/>
      </c>
      <c r="I551" s="4" t="str">
        <f t="shared" si="97"/>
        <v/>
      </c>
      <c r="J551" s="4" t="str">
        <f t="shared" si="98"/>
        <v/>
      </c>
      <c r="K551" s="4" t="str">
        <f t="shared" si="99"/>
        <v/>
      </c>
      <c r="L551" s="40">
        <f t="shared" si="100"/>
        <v>-1</v>
      </c>
      <c r="M551" s="42"/>
      <c r="N551" s="42"/>
      <c r="O551" s="17"/>
    </row>
    <row r="552" spans="1:15">
      <c r="A552" s="2">
        <v>42556</v>
      </c>
      <c r="B552" s="3" t="str">
        <f t="shared" si="91"/>
        <v>Tue</v>
      </c>
      <c r="C552" s="4">
        <v>295</v>
      </c>
      <c r="D552" s="4">
        <f t="shared" si="92"/>
        <v>212.5</v>
      </c>
      <c r="E552" s="4" t="str">
        <f t="shared" ca="1" si="93"/>
        <v>No</v>
      </c>
      <c r="F552" s="4" t="str">
        <f t="shared" ca="1" si="94"/>
        <v>No</v>
      </c>
      <c r="G552" s="4">
        <f t="shared" ca="1" si="95"/>
        <v>295</v>
      </c>
      <c r="H552" s="4" t="str">
        <f t="shared" si="96"/>
        <v/>
      </c>
      <c r="I552" s="4" t="str">
        <f t="shared" si="97"/>
        <v/>
      </c>
      <c r="J552" s="4" t="str">
        <f t="shared" si="98"/>
        <v/>
      </c>
      <c r="K552" s="4" t="str">
        <f t="shared" si="99"/>
        <v/>
      </c>
      <c r="L552" s="40">
        <f t="shared" si="100"/>
        <v>0.38823529411764701</v>
      </c>
      <c r="M552" s="42"/>
      <c r="N552" s="42"/>
      <c r="O552" s="17"/>
    </row>
    <row r="553" spans="1:15">
      <c r="A553" s="2">
        <v>42557</v>
      </c>
      <c r="B553" s="3" t="str">
        <f t="shared" si="91"/>
        <v>Wed</v>
      </c>
      <c r="C553" s="4">
        <v>250</v>
      </c>
      <c r="D553" s="4">
        <f t="shared" si="92"/>
        <v>198.5</v>
      </c>
      <c r="E553" s="4" t="str">
        <f t="shared" ca="1" si="93"/>
        <v>No</v>
      </c>
      <c r="F553" s="4" t="str">
        <f t="shared" ca="1" si="94"/>
        <v>No</v>
      </c>
      <c r="G553" s="4">
        <f t="shared" ca="1" si="95"/>
        <v>250</v>
      </c>
      <c r="H553" s="4" t="str">
        <f t="shared" si="96"/>
        <v/>
      </c>
      <c r="I553" s="4" t="str">
        <f t="shared" si="97"/>
        <v/>
      </c>
      <c r="J553" s="4" t="str">
        <f t="shared" si="98"/>
        <v/>
      </c>
      <c r="K553" s="4" t="str">
        <f t="shared" si="99"/>
        <v/>
      </c>
      <c r="L553" s="40">
        <f t="shared" si="100"/>
        <v>0.25944584382871527</v>
      </c>
      <c r="M553" s="42"/>
      <c r="N553" s="42"/>
      <c r="O553" s="17"/>
    </row>
    <row r="554" spans="1:15">
      <c r="A554" s="2">
        <v>42558</v>
      </c>
      <c r="B554" s="3" t="str">
        <f t="shared" si="91"/>
        <v>Thu</v>
      </c>
      <c r="C554" s="4">
        <v>235</v>
      </c>
      <c r="D554" s="4">
        <f t="shared" si="92"/>
        <v>225</v>
      </c>
      <c r="E554" s="4" t="str">
        <f t="shared" ca="1" si="93"/>
        <v>No</v>
      </c>
      <c r="F554" s="4" t="str">
        <f t="shared" ca="1" si="94"/>
        <v>No</v>
      </c>
      <c r="G554" s="4">
        <f t="shared" ca="1" si="95"/>
        <v>235</v>
      </c>
      <c r="H554" s="4" t="str">
        <f t="shared" si="96"/>
        <v/>
      </c>
      <c r="I554" s="4" t="str">
        <f t="shared" si="97"/>
        <v/>
      </c>
      <c r="J554" s="4" t="str">
        <f t="shared" si="98"/>
        <v/>
      </c>
      <c r="K554" s="4" t="str">
        <f t="shared" si="99"/>
        <v/>
      </c>
      <c r="L554" s="40">
        <f t="shared" si="100"/>
        <v>4.4444444444444509E-2</v>
      </c>
      <c r="M554" s="42"/>
      <c r="N554" s="42"/>
      <c r="O554" s="17"/>
    </row>
    <row r="555" spans="1:15">
      <c r="A555" s="2">
        <v>42559</v>
      </c>
      <c r="B555" s="3" t="str">
        <f t="shared" si="91"/>
        <v>Fri</v>
      </c>
      <c r="C555" s="4">
        <v>186</v>
      </c>
      <c r="D555" s="4">
        <f t="shared" si="92"/>
        <v>210</v>
      </c>
      <c r="E555" s="4" t="str">
        <f t="shared" ca="1" si="93"/>
        <v>No</v>
      </c>
      <c r="F555" s="4" t="str">
        <f t="shared" ca="1" si="94"/>
        <v>No</v>
      </c>
      <c r="G555" s="4">
        <f t="shared" ca="1" si="95"/>
        <v>186</v>
      </c>
      <c r="H555" s="4" t="str">
        <f t="shared" si="96"/>
        <v/>
      </c>
      <c r="I555" s="4" t="str">
        <f t="shared" si="97"/>
        <v/>
      </c>
      <c r="J555" s="4" t="str">
        <f t="shared" si="98"/>
        <v/>
      </c>
      <c r="K555" s="4" t="str">
        <f t="shared" si="99"/>
        <v/>
      </c>
      <c r="L555" s="40">
        <f t="shared" si="100"/>
        <v>-0.11428571428571432</v>
      </c>
      <c r="M555" s="42"/>
      <c r="N555" s="42"/>
      <c r="O555" s="17"/>
    </row>
    <row r="556" spans="1:15">
      <c r="A556" s="2">
        <v>42560</v>
      </c>
      <c r="B556" s="3" t="str">
        <f t="shared" si="91"/>
        <v>Sat</v>
      </c>
      <c r="C556" s="4">
        <v>0</v>
      </c>
      <c r="D556" s="4">
        <f t="shared" si="92"/>
        <v>0</v>
      </c>
      <c r="E556" s="4" t="str">
        <f t="shared" ca="1" si="93"/>
        <v/>
      </c>
      <c r="F556" s="4" t="str">
        <f t="shared" ca="1" si="94"/>
        <v>No</v>
      </c>
      <c r="G556" s="4">
        <f t="shared" ca="1" si="95"/>
        <v>0</v>
      </c>
      <c r="H556" s="4" t="str">
        <f t="shared" si="96"/>
        <v/>
      </c>
      <c r="I556" s="4" t="str">
        <f t="shared" si="97"/>
        <v/>
      </c>
      <c r="J556" s="4" t="str">
        <f t="shared" si="98"/>
        <v/>
      </c>
      <c r="K556" s="4" t="str">
        <f t="shared" si="99"/>
        <v/>
      </c>
      <c r="L556" s="40" t="e">
        <f t="shared" si="100"/>
        <v>#DIV/0!</v>
      </c>
      <c r="M556" s="42"/>
      <c r="N556" s="42"/>
      <c r="O556" s="17"/>
    </row>
    <row r="557" spans="1:15">
      <c r="A557" s="2">
        <v>42561</v>
      </c>
      <c r="B557" s="3" t="str">
        <f t="shared" si="91"/>
        <v>Sun</v>
      </c>
      <c r="C557" s="4">
        <v>0</v>
      </c>
      <c r="D557" s="4">
        <f t="shared" si="92"/>
        <v>0</v>
      </c>
      <c r="E557" s="4" t="str">
        <f t="shared" ca="1" si="93"/>
        <v/>
      </c>
      <c r="F557" s="4" t="str">
        <f t="shared" ca="1" si="94"/>
        <v>No</v>
      </c>
      <c r="G557" s="4">
        <f t="shared" ca="1" si="95"/>
        <v>0</v>
      </c>
      <c r="H557" s="4" t="str">
        <f t="shared" si="96"/>
        <v/>
      </c>
      <c r="I557" s="4" t="str">
        <f t="shared" si="97"/>
        <v/>
      </c>
      <c r="J557" s="4" t="str">
        <f t="shared" si="98"/>
        <v/>
      </c>
      <c r="K557" s="4" t="str">
        <f t="shared" si="99"/>
        <v/>
      </c>
      <c r="L557" s="40" t="e">
        <f t="shared" si="100"/>
        <v>#DIV/0!</v>
      </c>
      <c r="M557" s="42"/>
      <c r="N557" s="42"/>
      <c r="O557" s="17"/>
    </row>
    <row r="558" spans="1:15">
      <c r="A558" s="2">
        <v>42562</v>
      </c>
      <c r="B558" s="3" t="str">
        <f t="shared" si="91"/>
        <v>Mon</v>
      </c>
      <c r="C558" s="4">
        <v>302</v>
      </c>
      <c r="D558" s="4">
        <f t="shared" si="92"/>
        <v>238.5</v>
      </c>
      <c r="E558" s="4" t="str">
        <f t="shared" ca="1" si="93"/>
        <v>No</v>
      </c>
      <c r="F558" s="4" t="str">
        <f t="shared" ca="1" si="94"/>
        <v>No</v>
      </c>
      <c r="G558" s="4">
        <f t="shared" ca="1" si="95"/>
        <v>302</v>
      </c>
      <c r="H558" s="4" t="str">
        <f t="shared" si="96"/>
        <v/>
      </c>
      <c r="I558" s="4" t="str">
        <f t="shared" si="97"/>
        <v/>
      </c>
      <c r="J558" s="4" t="str">
        <f t="shared" si="98"/>
        <v/>
      </c>
      <c r="K558" s="4" t="str">
        <f t="shared" si="99"/>
        <v/>
      </c>
      <c r="L558" s="40">
        <f t="shared" si="100"/>
        <v>0.26624737945492671</v>
      </c>
      <c r="M558" s="42"/>
      <c r="N558" s="42"/>
      <c r="O558" s="17"/>
    </row>
    <row r="559" spans="1:15">
      <c r="A559" s="2">
        <v>42563</v>
      </c>
      <c r="B559" s="3" t="str">
        <f t="shared" si="91"/>
        <v>Tue</v>
      </c>
      <c r="C559" s="4">
        <v>250</v>
      </c>
      <c r="D559" s="4">
        <f t="shared" si="92"/>
        <v>260</v>
      </c>
      <c r="E559" s="4" t="str">
        <f t="shared" ca="1" si="93"/>
        <v>No</v>
      </c>
      <c r="F559" s="4" t="str">
        <f t="shared" ca="1" si="94"/>
        <v>No</v>
      </c>
      <c r="G559" s="4">
        <f t="shared" ca="1" si="95"/>
        <v>250</v>
      </c>
      <c r="H559" s="4" t="str">
        <f t="shared" si="96"/>
        <v/>
      </c>
      <c r="I559" s="4" t="str">
        <f t="shared" si="97"/>
        <v/>
      </c>
      <c r="J559" s="4" t="str">
        <f t="shared" si="98"/>
        <v/>
      </c>
      <c r="K559" s="4" t="str">
        <f t="shared" si="99"/>
        <v/>
      </c>
      <c r="L559" s="40">
        <f t="shared" si="100"/>
        <v>-3.8461538461538436E-2</v>
      </c>
      <c r="M559" s="42"/>
      <c r="N559" s="42"/>
      <c r="O559" s="17"/>
    </row>
    <row r="560" spans="1:15">
      <c r="A560" s="2">
        <v>42564</v>
      </c>
      <c r="B560" s="3" t="str">
        <f t="shared" si="91"/>
        <v>Wed</v>
      </c>
      <c r="C560" s="4">
        <v>214</v>
      </c>
      <c r="D560" s="4">
        <f t="shared" si="92"/>
        <v>225</v>
      </c>
      <c r="E560" s="4" t="str">
        <f t="shared" ca="1" si="93"/>
        <v>No</v>
      </c>
      <c r="F560" s="4" t="str">
        <f t="shared" ca="1" si="94"/>
        <v>No</v>
      </c>
      <c r="G560" s="4">
        <f t="shared" ca="1" si="95"/>
        <v>214</v>
      </c>
      <c r="H560" s="4" t="str">
        <f t="shared" si="96"/>
        <v/>
      </c>
      <c r="I560" s="4" t="str">
        <f t="shared" si="97"/>
        <v/>
      </c>
      <c r="J560" s="4" t="str">
        <f t="shared" si="98"/>
        <v/>
      </c>
      <c r="K560" s="4" t="str">
        <f t="shared" si="99"/>
        <v/>
      </c>
      <c r="L560" s="40">
        <f t="shared" si="100"/>
        <v>-4.8888888888888871E-2</v>
      </c>
      <c r="M560" s="42"/>
      <c r="N560" s="42"/>
      <c r="O560" s="17"/>
    </row>
    <row r="561" spans="1:15">
      <c r="A561" s="2">
        <v>42565</v>
      </c>
      <c r="B561" s="3" t="str">
        <f t="shared" si="91"/>
        <v>Thu</v>
      </c>
      <c r="C561" s="4">
        <v>194</v>
      </c>
      <c r="D561" s="4">
        <f t="shared" si="92"/>
        <v>240</v>
      </c>
      <c r="E561" s="4" t="str">
        <f t="shared" ca="1" si="93"/>
        <v>No</v>
      </c>
      <c r="F561" s="4" t="str">
        <f t="shared" ca="1" si="94"/>
        <v>No</v>
      </c>
      <c r="G561" s="4">
        <f t="shared" ca="1" si="95"/>
        <v>194</v>
      </c>
      <c r="H561" s="4" t="str">
        <f t="shared" si="96"/>
        <v/>
      </c>
      <c r="I561" s="4" t="str">
        <f t="shared" si="97"/>
        <v/>
      </c>
      <c r="J561" s="4" t="str">
        <f t="shared" si="98"/>
        <v/>
      </c>
      <c r="K561" s="4" t="str">
        <f t="shared" si="99"/>
        <v/>
      </c>
      <c r="L561" s="40">
        <f t="shared" si="100"/>
        <v>-0.19166666666666665</v>
      </c>
      <c r="M561" s="42"/>
      <c r="N561" s="42"/>
      <c r="O561" s="17"/>
    </row>
    <row r="562" spans="1:15">
      <c r="A562" s="2">
        <v>42566</v>
      </c>
      <c r="B562" s="3" t="str">
        <f t="shared" si="91"/>
        <v>Fri</v>
      </c>
      <c r="C562" s="4">
        <v>226</v>
      </c>
      <c r="D562" s="4">
        <f t="shared" si="92"/>
        <v>210</v>
      </c>
      <c r="E562" s="4" t="str">
        <f t="shared" ca="1" si="93"/>
        <v>No</v>
      </c>
      <c r="F562" s="4" t="str">
        <f t="shared" ca="1" si="94"/>
        <v>No</v>
      </c>
      <c r="G562" s="4">
        <f t="shared" ca="1" si="95"/>
        <v>226</v>
      </c>
      <c r="H562" s="4" t="str">
        <f t="shared" si="96"/>
        <v/>
      </c>
      <c r="I562" s="4" t="str">
        <f t="shared" si="97"/>
        <v/>
      </c>
      <c r="J562" s="4" t="str">
        <f t="shared" si="98"/>
        <v/>
      </c>
      <c r="K562" s="4" t="str">
        <f t="shared" si="99"/>
        <v/>
      </c>
      <c r="L562" s="40">
        <f t="shared" si="100"/>
        <v>7.6190476190476142E-2</v>
      </c>
      <c r="M562" s="42"/>
      <c r="N562" s="42"/>
      <c r="O562" s="17"/>
    </row>
    <row r="563" spans="1:15">
      <c r="A563" s="2">
        <v>42567</v>
      </c>
      <c r="B563" s="3" t="str">
        <f t="shared" si="91"/>
        <v>Sat</v>
      </c>
      <c r="C563" s="4">
        <v>0</v>
      </c>
      <c r="D563" s="4">
        <f t="shared" si="92"/>
        <v>0</v>
      </c>
      <c r="E563" s="4" t="str">
        <f t="shared" ca="1" si="93"/>
        <v/>
      </c>
      <c r="F563" s="4" t="str">
        <f t="shared" ca="1" si="94"/>
        <v>No</v>
      </c>
      <c r="G563" s="4">
        <f t="shared" ca="1" si="95"/>
        <v>0</v>
      </c>
      <c r="H563" s="4" t="str">
        <f t="shared" si="96"/>
        <v/>
      </c>
      <c r="I563" s="4" t="str">
        <f t="shared" si="97"/>
        <v/>
      </c>
      <c r="J563" s="4" t="str">
        <f t="shared" si="98"/>
        <v/>
      </c>
      <c r="K563" s="4" t="str">
        <f t="shared" si="99"/>
        <v/>
      </c>
      <c r="L563" s="40" t="e">
        <f t="shared" si="100"/>
        <v>#DIV/0!</v>
      </c>
      <c r="M563" s="42"/>
      <c r="N563" s="42"/>
      <c r="O563" s="17"/>
    </row>
    <row r="564" spans="1:15">
      <c r="A564" s="2">
        <v>42568</v>
      </c>
      <c r="B564" s="3" t="str">
        <f t="shared" si="91"/>
        <v>Sun</v>
      </c>
      <c r="C564" s="4">
        <v>0</v>
      </c>
      <c r="D564" s="4">
        <f t="shared" si="92"/>
        <v>0</v>
      </c>
      <c r="E564" s="4" t="str">
        <f t="shared" ca="1" si="93"/>
        <v/>
      </c>
      <c r="F564" s="4" t="str">
        <f t="shared" ca="1" si="94"/>
        <v>No</v>
      </c>
      <c r="G564" s="4">
        <f t="shared" ca="1" si="95"/>
        <v>0</v>
      </c>
      <c r="H564" s="4" t="str">
        <f t="shared" si="96"/>
        <v/>
      </c>
      <c r="I564" s="4" t="str">
        <f t="shared" si="97"/>
        <v/>
      </c>
      <c r="J564" s="4" t="str">
        <f t="shared" si="98"/>
        <v/>
      </c>
      <c r="K564" s="4" t="str">
        <f t="shared" si="99"/>
        <v/>
      </c>
      <c r="L564" s="40" t="e">
        <f t="shared" si="100"/>
        <v>#DIV/0!</v>
      </c>
      <c r="M564" s="42"/>
      <c r="N564" s="42"/>
      <c r="O564" s="17"/>
    </row>
    <row r="565" spans="1:15">
      <c r="A565" s="2">
        <v>42569</v>
      </c>
      <c r="B565" s="3" t="str">
        <f t="shared" si="91"/>
        <v>Mon</v>
      </c>
      <c r="C565" s="4">
        <v>298</v>
      </c>
      <c r="D565" s="4">
        <f t="shared" si="92"/>
        <v>250</v>
      </c>
      <c r="E565" s="4" t="str">
        <f t="shared" ca="1" si="93"/>
        <v>No</v>
      </c>
      <c r="F565" s="4" t="str">
        <f t="shared" ca="1" si="94"/>
        <v>No</v>
      </c>
      <c r="G565" s="4">
        <f t="shared" ca="1" si="95"/>
        <v>298</v>
      </c>
      <c r="H565" s="4" t="str">
        <f t="shared" si="96"/>
        <v/>
      </c>
      <c r="I565" s="4" t="str">
        <f t="shared" si="97"/>
        <v/>
      </c>
      <c r="J565" s="4" t="str">
        <f t="shared" si="98"/>
        <v/>
      </c>
      <c r="K565" s="4" t="str">
        <f t="shared" si="99"/>
        <v/>
      </c>
      <c r="L565" s="40">
        <f t="shared" si="100"/>
        <v>0.19199999999999995</v>
      </c>
      <c r="M565" s="42"/>
      <c r="N565" s="42"/>
      <c r="O565" s="17"/>
    </row>
    <row r="566" spans="1:15">
      <c r="A566" s="2">
        <v>42570</v>
      </c>
      <c r="B566" s="3" t="str">
        <f t="shared" si="91"/>
        <v>Tue</v>
      </c>
      <c r="C566" s="4">
        <v>277</v>
      </c>
      <c r="D566" s="4">
        <f t="shared" si="92"/>
        <v>272.5</v>
      </c>
      <c r="E566" s="4" t="str">
        <f t="shared" ca="1" si="93"/>
        <v>No</v>
      </c>
      <c r="F566" s="4" t="str">
        <f t="shared" ca="1" si="94"/>
        <v>No</v>
      </c>
      <c r="G566" s="4">
        <f t="shared" ca="1" si="95"/>
        <v>277</v>
      </c>
      <c r="H566" s="4" t="str">
        <f t="shared" si="96"/>
        <v/>
      </c>
      <c r="I566" s="4" t="str">
        <f t="shared" si="97"/>
        <v/>
      </c>
      <c r="J566" s="4" t="str">
        <f t="shared" si="98"/>
        <v/>
      </c>
      <c r="K566" s="4" t="str">
        <f t="shared" si="99"/>
        <v/>
      </c>
      <c r="L566" s="40">
        <f t="shared" si="100"/>
        <v>1.6513761467889854E-2</v>
      </c>
      <c r="M566" s="42"/>
      <c r="N566" s="42"/>
      <c r="O566" s="17"/>
    </row>
    <row r="567" spans="1:15">
      <c r="A567" s="2">
        <v>42571</v>
      </c>
      <c r="B567" s="3" t="str">
        <f t="shared" si="91"/>
        <v>Wed</v>
      </c>
      <c r="C567" s="4">
        <v>252</v>
      </c>
      <c r="D567" s="4">
        <f t="shared" si="92"/>
        <v>219</v>
      </c>
      <c r="E567" s="4" t="str">
        <f t="shared" ca="1" si="93"/>
        <v>No</v>
      </c>
      <c r="F567" s="4" t="str">
        <f t="shared" ca="1" si="94"/>
        <v>No</v>
      </c>
      <c r="G567" s="4">
        <f t="shared" ca="1" si="95"/>
        <v>252</v>
      </c>
      <c r="H567" s="4" t="str">
        <f t="shared" si="96"/>
        <v/>
      </c>
      <c r="I567" s="4" t="str">
        <f t="shared" si="97"/>
        <v/>
      </c>
      <c r="J567" s="4" t="str">
        <f t="shared" si="98"/>
        <v/>
      </c>
      <c r="K567" s="4" t="str">
        <f t="shared" si="99"/>
        <v/>
      </c>
      <c r="L567" s="40">
        <f t="shared" si="100"/>
        <v>0.15068493150684925</v>
      </c>
      <c r="M567" s="42"/>
      <c r="N567" s="42"/>
      <c r="O567" s="17"/>
    </row>
    <row r="568" spans="1:15">
      <c r="A568" s="2">
        <v>42572</v>
      </c>
      <c r="B568" s="3" t="str">
        <f t="shared" si="91"/>
        <v>Thu</v>
      </c>
      <c r="C568" s="4">
        <v>216</v>
      </c>
      <c r="D568" s="4">
        <f t="shared" si="92"/>
        <v>220</v>
      </c>
      <c r="E568" s="4" t="str">
        <f t="shared" ca="1" si="93"/>
        <v>No</v>
      </c>
      <c r="F568" s="4" t="str">
        <f t="shared" ca="1" si="94"/>
        <v>No</v>
      </c>
      <c r="G568" s="4">
        <f t="shared" ca="1" si="95"/>
        <v>216</v>
      </c>
      <c r="H568" s="4" t="str">
        <f t="shared" si="96"/>
        <v/>
      </c>
      <c r="I568" s="4" t="str">
        <f t="shared" si="97"/>
        <v/>
      </c>
      <c r="J568" s="4" t="str">
        <f t="shared" si="98"/>
        <v/>
      </c>
      <c r="K568" s="4" t="str">
        <f t="shared" si="99"/>
        <v/>
      </c>
      <c r="L568" s="40">
        <f t="shared" si="100"/>
        <v>-1.8181818181818188E-2</v>
      </c>
      <c r="M568" s="42"/>
      <c r="N568" s="42"/>
      <c r="O568" s="17"/>
    </row>
    <row r="569" spans="1:15">
      <c r="A569" s="2">
        <v>42573</v>
      </c>
      <c r="B569" s="3" t="str">
        <f t="shared" si="91"/>
        <v>Fri</v>
      </c>
      <c r="C569" s="4">
        <v>219</v>
      </c>
      <c r="D569" s="4">
        <f t="shared" si="92"/>
        <v>216.5</v>
      </c>
      <c r="E569" s="4" t="str">
        <f t="shared" ca="1" si="93"/>
        <v>No</v>
      </c>
      <c r="F569" s="4" t="str">
        <f t="shared" ca="1" si="94"/>
        <v>No</v>
      </c>
      <c r="G569" s="4">
        <f t="shared" ca="1" si="95"/>
        <v>219</v>
      </c>
      <c r="H569" s="4" t="str">
        <f t="shared" si="96"/>
        <v/>
      </c>
      <c r="I569" s="4" t="str">
        <f t="shared" si="97"/>
        <v/>
      </c>
      <c r="J569" s="4" t="str">
        <f t="shared" si="98"/>
        <v/>
      </c>
      <c r="K569" s="4" t="str">
        <f t="shared" si="99"/>
        <v/>
      </c>
      <c r="L569" s="40">
        <f t="shared" si="100"/>
        <v>1.1547344110854452E-2</v>
      </c>
      <c r="M569" s="42"/>
      <c r="N569" s="42"/>
      <c r="O569" s="17"/>
    </row>
    <row r="570" spans="1:15">
      <c r="A570" s="2">
        <v>42574</v>
      </c>
      <c r="B570" s="3" t="str">
        <f t="shared" si="91"/>
        <v>Sat</v>
      </c>
      <c r="C570" s="4">
        <v>0</v>
      </c>
      <c r="D570" s="4">
        <f t="shared" si="92"/>
        <v>0</v>
      </c>
      <c r="E570" s="4" t="str">
        <f t="shared" ca="1" si="93"/>
        <v/>
      </c>
      <c r="F570" s="4" t="str">
        <f t="shared" ca="1" si="94"/>
        <v>No</v>
      </c>
      <c r="G570" s="4">
        <f t="shared" ca="1" si="95"/>
        <v>0</v>
      </c>
      <c r="H570" s="4" t="str">
        <f t="shared" si="96"/>
        <v/>
      </c>
      <c r="I570" s="4" t="str">
        <f t="shared" si="97"/>
        <v/>
      </c>
      <c r="J570" s="4" t="str">
        <f t="shared" si="98"/>
        <v/>
      </c>
      <c r="K570" s="4" t="str">
        <f t="shared" si="99"/>
        <v/>
      </c>
      <c r="L570" s="40" t="e">
        <f t="shared" si="100"/>
        <v>#DIV/0!</v>
      </c>
      <c r="M570" s="42"/>
      <c r="N570" s="42"/>
      <c r="O570" s="17"/>
    </row>
    <row r="571" spans="1:15">
      <c r="A571" s="2">
        <v>42575</v>
      </c>
      <c r="B571" s="3" t="str">
        <f t="shared" si="91"/>
        <v>Sun</v>
      </c>
      <c r="C571" s="4">
        <v>0</v>
      </c>
      <c r="D571" s="4">
        <f t="shared" si="92"/>
        <v>0</v>
      </c>
      <c r="E571" s="4" t="str">
        <f t="shared" ca="1" si="93"/>
        <v/>
      </c>
      <c r="F571" s="4" t="str">
        <f t="shared" ca="1" si="94"/>
        <v>No</v>
      </c>
      <c r="G571" s="4">
        <f t="shared" ca="1" si="95"/>
        <v>0</v>
      </c>
      <c r="H571" s="4" t="str">
        <f t="shared" si="96"/>
        <v/>
      </c>
      <c r="I571" s="4" t="str">
        <f t="shared" si="97"/>
        <v/>
      </c>
      <c r="J571" s="4" t="str">
        <f t="shared" si="98"/>
        <v/>
      </c>
      <c r="K571" s="4" t="str">
        <f t="shared" si="99"/>
        <v/>
      </c>
      <c r="L571" s="40" t="e">
        <f t="shared" si="100"/>
        <v>#DIV/0!</v>
      </c>
      <c r="M571" s="42"/>
      <c r="N571" s="42"/>
      <c r="O571" s="17"/>
    </row>
    <row r="572" spans="1:15">
      <c r="A572" s="2">
        <v>42576</v>
      </c>
      <c r="B572" s="3" t="str">
        <f t="shared" si="91"/>
        <v>Mon</v>
      </c>
      <c r="C572" s="4">
        <v>277</v>
      </c>
      <c r="D572" s="4">
        <f t="shared" si="92"/>
        <v>279.5</v>
      </c>
      <c r="E572" s="4" t="str">
        <f t="shared" ca="1" si="93"/>
        <v>No</v>
      </c>
      <c r="F572" s="4" t="str">
        <f t="shared" ca="1" si="94"/>
        <v>No</v>
      </c>
      <c r="G572" s="4">
        <f t="shared" ca="1" si="95"/>
        <v>277</v>
      </c>
      <c r="H572" s="4" t="str">
        <f t="shared" si="96"/>
        <v/>
      </c>
      <c r="I572" s="4" t="str">
        <f t="shared" si="97"/>
        <v/>
      </c>
      <c r="J572" s="4" t="str">
        <f t="shared" si="98"/>
        <v/>
      </c>
      <c r="K572" s="4" t="str">
        <f t="shared" si="99"/>
        <v/>
      </c>
      <c r="L572" s="40">
        <f t="shared" si="100"/>
        <v>-8.9445438282647061E-3</v>
      </c>
      <c r="M572" s="42"/>
      <c r="N572" s="42"/>
      <c r="O572" s="17"/>
    </row>
    <row r="573" spans="1:15">
      <c r="A573" s="2">
        <v>42577</v>
      </c>
      <c r="B573" s="3" t="str">
        <f t="shared" si="91"/>
        <v>Tue</v>
      </c>
      <c r="C573" s="4">
        <v>211</v>
      </c>
      <c r="D573" s="4">
        <f t="shared" si="92"/>
        <v>286</v>
      </c>
      <c r="E573" s="4" t="str">
        <f t="shared" ca="1" si="93"/>
        <v>No</v>
      </c>
      <c r="F573" s="4" t="str">
        <f t="shared" ca="1" si="94"/>
        <v>No</v>
      </c>
      <c r="G573" s="4">
        <f t="shared" ca="1" si="95"/>
        <v>211</v>
      </c>
      <c r="H573" s="4" t="str">
        <f t="shared" si="96"/>
        <v/>
      </c>
      <c r="I573" s="4" t="str">
        <f t="shared" si="97"/>
        <v/>
      </c>
      <c r="J573" s="4" t="str">
        <f t="shared" si="98"/>
        <v/>
      </c>
      <c r="K573" s="4" t="str">
        <f t="shared" si="99"/>
        <v/>
      </c>
      <c r="L573" s="40">
        <f t="shared" si="100"/>
        <v>-0.26223776223776218</v>
      </c>
      <c r="M573" s="42"/>
      <c r="N573" s="42"/>
      <c r="O573" s="17"/>
    </row>
    <row r="574" spans="1:15">
      <c r="A574" s="2">
        <v>42578</v>
      </c>
      <c r="B574" s="3" t="str">
        <f t="shared" si="91"/>
        <v>Wed</v>
      </c>
      <c r="C574" s="4">
        <v>239</v>
      </c>
      <c r="D574" s="4">
        <f t="shared" si="92"/>
        <v>237</v>
      </c>
      <c r="E574" s="4" t="str">
        <f t="shared" ca="1" si="93"/>
        <v>No</v>
      </c>
      <c r="F574" s="4" t="str">
        <f t="shared" ca="1" si="94"/>
        <v>No</v>
      </c>
      <c r="G574" s="4">
        <f t="shared" ca="1" si="95"/>
        <v>239</v>
      </c>
      <c r="H574" s="4" t="str">
        <f t="shared" si="96"/>
        <v/>
      </c>
      <c r="I574" s="4" t="str">
        <f t="shared" si="97"/>
        <v/>
      </c>
      <c r="J574" s="4" t="str">
        <f t="shared" si="98"/>
        <v/>
      </c>
      <c r="K574" s="4" t="str">
        <f t="shared" si="99"/>
        <v/>
      </c>
      <c r="L574" s="40">
        <f t="shared" si="100"/>
        <v>8.4388185654007408E-3</v>
      </c>
      <c r="M574" s="42"/>
      <c r="N574" s="42"/>
      <c r="O574" s="17"/>
    </row>
    <row r="575" spans="1:15">
      <c r="A575" s="2">
        <v>42579</v>
      </c>
      <c r="B575" s="3" t="str">
        <f t="shared" si="91"/>
        <v>Thu</v>
      </c>
      <c r="C575" s="4">
        <v>243</v>
      </c>
      <c r="D575" s="4">
        <f t="shared" si="92"/>
        <v>225.5</v>
      </c>
      <c r="E575" s="4" t="str">
        <f t="shared" ca="1" si="93"/>
        <v>No</v>
      </c>
      <c r="F575" s="4" t="str">
        <f t="shared" ca="1" si="94"/>
        <v>No</v>
      </c>
      <c r="G575" s="4">
        <f t="shared" ca="1" si="95"/>
        <v>243</v>
      </c>
      <c r="H575" s="4" t="str">
        <f t="shared" si="96"/>
        <v/>
      </c>
      <c r="I575" s="4" t="str">
        <f t="shared" si="97"/>
        <v/>
      </c>
      <c r="J575" s="4" t="str">
        <f t="shared" si="98"/>
        <v/>
      </c>
      <c r="K575" s="4" t="str">
        <f t="shared" si="99"/>
        <v/>
      </c>
      <c r="L575" s="40">
        <f t="shared" si="100"/>
        <v>7.7605321507760561E-2</v>
      </c>
      <c r="M575" s="42"/>
      <c r="N575" s="42"/>
      <c r="O575" s="17"/>
    </row>
    <row r="576" spans="1:15">
      <c r="A576" s="2">
        <v>42580</v>
      </c>
      <c r="B576" s="3" t="str">
        <f t="shared" si="91"/>
        <v>Fri</v>
      </c>
      <c r="C576" s="4">
        <v>246</v>
      </c>
      <c r="D576" s="4">
        <f t="shared" si="92"/>
        <v>214</v>
      </c>
      <c r="E576" s="4" t="str">
        <f t="shared" ca="1" si="93"/>
        <v>No</v>
      </c>
      <c r="F576" s="4" t="str">
        <f t="shared" ca="1" si="94"/>
        <v>No</v>
      </c>
      <c r="G576" s="4">
        <f t="shared" ca="1" si="95"/>
        <v>246</v>
      </c>
      <c r="H576" s="4" t="str">
        <f t="shared" si="96"/>
        <v/>
      </c>
      <c r="I576" s="4" t="str">
        <f t="shared" si="97"/>
        <v/>
      </c>
      <c r="J576" s="4" t="str">
        <f t="shared" si="98"/>
        <v/>
      </c>
      <c r="K576" s="4" t="str">
        <f t="shared" si="99"/>
        <v/>
      </c>
      <c r="L576" s="40">
        <f t="shared" si="100"/>
        <v>0.14953271028037385</v>
      </c>
      <c r="M576" s="42"/>
      <c r="N576" s="42"/>
      <c r="O576" s="17"/>
    </row>
    <row r="577" spans="1:15">
      <c r="A577" s="2">
        <v>42581</v>
      </c>
      <c r="B577" s="3" t="str">
        <f t="shared" si="91"/>
        <v>Sat</v>
      </c>
      <c r="C577" s="4">
        <v>0</v>
      </c>
      <c r="D577" s="4">
        <f t="shared" si="92"/>
        <v>0</v>
      </c>
      <c r="E577" s="4" t="str">
        <f t="shared" ca="1" si="93"/>
        <v/>
      </c>
      <c r="F577" s="4" t="str">
        <f t="shared" ca="1" si="94"/>
        <v>No</v>
      </c>
      <c r="G577" s="4">
        <f t="shared" ca="1" si="95"/>
        <v>0</v>
      </c>
      <c r="H577" s="4" t="str">
        <f t="shared" si="96"/>
        <v/>
      </c>
      <c r="I577" s="4" t="str">
        <f t="shared" si="97"/>
        <v/>
      </c>
      <c r="J577" s="4" t="str">
        <f t="shared" si="98"/>
        <v/>
      </c>
      <c r="K577" s="4" t="str">
        <f t="shared" si="99"/>
        <v/>
      </c>
      <c r="L577" s="40" t="e">
        <f t="shared" si="100"/>
        <v>#DIV/0!</v>
      </c>
      <c r="M577" s="42"/>
      <c r="N577" s="42"/>
      <c r="O577" s="17"/>
    </row>
    <row r="578" spans="1:15">
      <c r="A578" s="2">
        <v>42582</v>
      </c>
      <c r="B578" s="3" t="str">
        <f t="shared" si="91"/>
        <v>Sun</v>
      </c>
      <c r="C578" s="4">
        <v>0</v>
      </c>
      <c r="D578" s="4">
        <f t="shared" si="92"/>
        <v>0</v>
      </c>
      <c r="E578" s="4" t="str">
        <f t="shared" ca="1" si="93"/>
        <v/>
      </c>
      <c r="F578" s="4" t="str">
        <f t="shared" ca="1" si="94"/>
        <v>No</v>
      </c>
      <c r="G578" s="4">
        <f t="shared" ca="1" si="95"/>
        <v>0</v>
      </c>
      <c r="H578" s="4" t="str">
        <f t="shared" si="96"/>
        <v/>
      </c>
      <c r="I578" s="4" t="str">
        <f t="shared" si="97"/>
        <v/>
      </c>
      <c r="J578" s="4" t="str">
        <f t="shared" si="98"/>
        <v/>
      </c>
      <c r="K578" s="4" t="str">
        <f t="shared" si="99"/>
        <v/>
      </c>
      <c r="L578" s="40" t="e">
        <f t="shared" si="100"/>
        <v>#DIV/0!</v>
      </c>
      <c r="M578" s="42"/>
      <c r="N578" s="42"/>
      <c r="O578" s="17"/>
    </row>
    <row r="579" spans="1:15">
      <c r="A579" s="2">
        <v>42583</v>
      </c>
      <c r="B579" s="3" t="str">
        <f t="shared" ref="B579:B625" si="101">TEXT(A579,"DDD")</f>
        <v>Mon</v>
      </c>
      <c r="C579" s="4">
        <v>244</v>
      </c>
      <c r="D579" s="4">
        <f t="shared" si="92"/>
        <v>287.5</v>
      </c>
      <c r="E579" s="4" t="str">
        <f t="shared" ca="1" si="93"/>
        <v>No</v>
      </c>
      <c r="F579" s="4" t="str">
        <f t="shared" ca="1" si="94"/>
        <v>No</v>
      </c>
      <c r="G579" s="4">
        <f t="shared" ca="1" si="95"/>
        <v>244</v>
      </c>
      <c r="H579" s="4" t="str">
        <f t="shared" si="96"/>
        <v/>
      </c>
      <c r="I579" s="4" t="str">
        <f t="shared" si="97"/>
        <v/>
      </c>
      <c r="J579" s="4" t="str">
        <f t="shared" si="98"/>
        <v/>
      </c>
      <c r="K579" s="4" t="str">
        <f t="shared" si="99"/>
        <v/>
      </c>
      <c r="L579" s="40">
        <f t="shared" si="100"/>
        <v>-0.15130434782608693</v>
      </c>
      <c r="M579" s="42"/>
      <c r="N579" s="42"/>
      <c r="O579" s="17"/>
    </row>
    <row r="580" spans="1:15">
      <c r="A580" s="2">
        <v>42584</v>
      </c>
      <c r="B580" s="3" t="str">
        <f t="shared" si="101"/>
        <v>Tue</v>
      </c>
      <c r="C580" s="4">
        <v>235</v>
      </c>
      <c r="D580" s="4">
        <f t="shared" si="92"/>
        <v>263.5</v>
      </c>
      <c r="E580" s="4" t="str">
        <f t="shared" ca="1" si="93"/>
        <v>No</v>
      </c>
      <c r="F580" s="4" t="str">
        <f t="shared" ca="1" si="94"/>
        <v>No</v>
      </c>
      <c r="G580" s="4">
        <f t="shared" ca="1" si="95"/>
        <v>235</v>
      </c>
      <c r="H580" s="4" t="str">
        <f t="shared" si="96"/>
        <v/>
      </c>
      <c r="I580" s="4" t="str">
        <f t="shared" si="97"/>
        <v/>
      </c>
      <c r="J580" s="4" t="str">
        <f t="shared" si="98"/>
        <v/>
      </c>
      <c r="K580" s="4" t="str">
        <f t="shared" si="99"/>
        <v/>
      </c>
      <c r="L580" s="40">
        <f t="shared" si="100"/>
        <v>-0.10815939278937381</v>
      </c>
      <c r="M580" s="42"/>
      <c r="N580" s="42"/>
      <c r="O580" s="17"/>
    </row>
    <row r="581" spans="1:15">
      <c r="A581" s="2">
        <v>42585</v>
      </c>
      <c r="B581" s="3" t="str">
        <f t="shared" si="101"/>
        <v>Wed</v>
      </c>
      <c r="C581" s="4">
        <v>203</v>
      </c>
      <c r="D581" s="4">
        <f t="shared" si="92"/>
        <v>244.5</v>
      </c>
      <c r="E581" s="4" t="str">
        <f t="shared" ca="1" si="93"/>
        <v>No</v>
      </c>
      <c r="F581" s="4" t="str">
        <f t="shared" ca="1" si="94"/>
        <v>No</v>
      </c>
      <c r="G581" s="4">
        <f t="shared" ca="1" si="95"/>
        <v>203</v>
      </c>
      <c r="H581" s="4" t="str">
        <f t="shared" si="96"/>
        <v/>
      </c>
      <c r="I581" s="4" t="str">
        <f t="shared" si="97"/>
        <v/>
      </c>
      <c r="J581" s="4" t="str">
        <f t="shared" si="98"/>
        <v/>
      </c>
      <c r="K581" s="4" t="str">
        <f t="shared" si="99"/>
        <v/>
      </c>
      <c r="L581" s="40">
        <f t="shared" si="100"/>
        <v>-0.1697341513292433</v>
      </c>
      <c r="M581" s="42"/>
      <c r="N581" s="42"/>
      <c r="O581" s="17"/>
    </row>
    <row r="582" spans="1:15">
      <c r="A582" s="2">
        <v>42586</v>
      </c>
      <c r="B582" s="3" t="str">
        <f t="shared" si="101"/>
        <v>Thu</v>
      </c>
      <c r="C582" s="4">
        <v>196</v>
      </c>
      <c r="D582" s="4">
        <f t="shared" si="92"/>
        <v>225.5</v>
      </c>
      <c r="E582" s="4" t="str">
        <f t="shared" ca="1" si="93"/>
        <v>No</v>
      </c>
      <c r="F582" s="4" t="str">
        <f t="shared" ca="1" si="94"/>
        <v>No</v>
      </c>
      <c r="G582" s="4">
        <f t="shared" ca="1" si="95"/>
        <v>196</v>
      </c>
      <c r="H582" s="4" t="str">
        <f t="shared" si="96"/>
        <v/>
      </c>
      <c r="I582" s="4" t="str">
        <f t="shared" si="97"/>
        <v/>
      </c>
      <c r="J582" s="4" t="str">
        <f t="shared" si="98"/>
        <v/>
      </c>
      <c r="K582" s="4" t="str">
        <f t="shared" si="99"/>
        <v/>
      </c>
      <c r="L582" s="40">
        <f t="shared" si="100"/>
        <v>-0.13082039911308208</v>
      </c>
      <c r="M582" s="42"/>
      <c r="N582" s="42"/>
      <c r="O582" s="17"/>
    </row>
    <row r="583" spans="1:15">
      <c r="A583" s="2">
        <v>42587</v>
      </c>
      <c r="B583" s="3" t="str">
        <f t="shared" si="101"/>
        <v>Fri</v>
      </c>
      <c r="C583" s="4">
        <v>231</v>
      </c>
      <c r="D583" s="4">
        <f t="shared" si="92"/>
        <v>222.5</v>
      </c>
      <c r="E583" s="4" t="str">
        <f t="shared" ca="1" si="93"/>
        <v>No</v>
      </c>
      <c r="F583" s="4" t="str">
        <f t="shared" ca="1" si="94"/>
        <v>No</v>
      </c>
      <c r="G583" s="4">
        <f t="shared" ca="1" si="95"/>
        <v>231</v>
      </c>
      <c r="H583" s="4" t="str">
        <f t="shared" si="96"/>
        <v/>
      </c>
      <c r="I583" s="4" t="str">
        <f t="shared" si="97"/>
        <v/>
      </c>
      <c r="J583" s="4" t="str">
        <f t="shared" si="98"/>
        <v/>
      </c>
      <c r="K583" s="4" t="str">
        <f t="shared" si="99"/>
        <v/>
      </c>
      <c r="L583" s="40">
        <f t="shared" si="100"/>
        <v>3.8202247191011285E-2</v>
      </c>
      <c r="M583" s="42"/>
      <c r="N583" s="42"/>
      <c r="O583" s="17"/>
    </row>
    <row r="584" spans="1:15">
      <c r="A584" s="2">
        <v>42588</v>
      </c>
      <c r="B584" s="3" t="str">
        <f t="shared" si="101"/>
        <v>Sat</v>
      </c>
      <c r="C584" s="4">
        <v>0</v>
      </c>
      <c r="D584" s="4">
        <f t="shared" si="92"/>
        <v>0</v>
      </c>
      <c r="E584" s="4" t="str">
        <f t="shared" ca="1" si="93"/>
        <v/>
      </c>
      <c r="F584" s="4" t="str">
        <f t="shared" ca="1" si="94"/>
        <v>No</v>
      </c>
      <c r="G584" s="4">
        <f t="shared" ca="1" si="95"/>
        <v>0</v>
      </c>
      <c r="H584" s="4" t="str">
        <f t="shared" si="96"/>
        <v/>
      </c>
      <c r="I584" s="4" t="str">
        <f t="shared" si="97"/>
        <v/>
      </c>
      <c r="J584" s="4" t="str">
        <f t="shared" si="98"/>
        <v/>
      </c>
      <c r="K584" s="4" t="str">
        <f t="shared" si="99"/>
        <v/>
      </c>
      <c r="L584" s="40" t="e">
        <f t="shared" si="100"/>
        <v>#DIV/0!</v>
      </c>
      <c r="M584" s="42"/>
      <c r="N584" s="42"/>
      <c r="O584" s="17"/>
    </row>
    <row r="585" spans="1:15">
      <c r="A585" s="2">
        <v>42589</v>
      </c>
      <c r="B585" s="3" t="str">
        <f t="shared" si="101"/>
        <v>Sun</v>
      </c>
      <c r="C585" s="4">
        <v>0</v>
      </c>
      <c r="D585" s="4">
        <f t="shared" si="92"/>
        <v>0</v>
      </c>
      <c r="E585" s="4" t="str">
        <f t="shared" ca="1" si="93"/>
        <v/>
      </c>
      <c r="F585" s="4" t="str">
        <f t="shared" ca="1" si="94"/>
        <v>No</v>
      </c>
      <c r="G585" s="4">
        <f t="shared" ca="1" si="95"/>
        <v>0</v>
      </c>
      <c r="H585" s="4" t="str">
        <f t="shared" si="96"/>
        <v/>
      </c>
      <c r="I585" s="4" t="str">
        <f t="shared" si="97"/>
        <v/>
      </c>
      <c r="J585" s="4" t="str">
        <f t="shared" si="98"/>
        <v/>
      </c>
      <c r="K585" s="4" t="str">
        <f t="shared" si="99"/>
        <v/>
      </c>
      <c r="L585" s="40" t="e">
        <f t="shared" si="100"/>
        <v>#DIV/0!</v>
      </c>
      <c r="M585" s="42"/>
      <c r="N585" s="42"/>
      <c r="O585" s="17"/>
    </row>
    <row r="586" spans="1:15">
      <c r="A586" s="2">
        <v>42590</v>
      </c>
      <c r="B586" s="3" t="str">
        <f t="shared" si="101"/>
        <v>Mon</v>
      </c>
      <c r="C586" s="4">
        <v>269</v>
      </c>
      <c r="D586" s="4">
        <f t="shared" si="92"/>
        <v>287.5</v>
      </c>
      <c r="E586" s="4" t="str">
        <f t="shared" ca="1" si="93"/>
        <v>No</v>
      </c>
      <c r="F586" s="4" t="str">
        <f t="shared" ca="1" si="94"/>
        <v>No</v>
      </c>
      <c r="G586" s="4">
        <f t="shared" ca="1" si="95"/>
        <v>269</v>
      </c>
      <c r="H586" s="4" t="str">
        <f t="shared" si="96"/>
        <v/>
      </c>
      <c r="I586" s="4" t="str">
        <f t="shared" si="97"/>
        <v/>
      </c>
      <c r="J586" s="4" t="str">
        <f t="shared" si="98"/>
        <v/>
      </c>
      <c r="K586" s="4" t="str">
        <f t="shared" si="99"/>
        <v/>
      </c>
      <c r="L586" s="40">
        <f t="shared" si="100"/>
        <v>-6.434782608695655E-2</v>
      </c>
      <c r="M586" s="42"/>
      <c r="N586" s="42"/>
      <c r="O586" s="17"/>
    </row>
    <row r="587" spans="1:15">
      <c r="A587" s="2">
        <v>42591</v>
      </c>
      <c r="B587" s="3" t="str">
        <f t="shared" si="101"/>
        <v>Tue</v>
      </c>
      <c r="C587" s="4">
        <v>208</v>
      </c>
      <c r="D587" s="4">
        <f t="shared" si="92"/>
        <v>242.5</v>
      </c>
      <c r="E587" s="4" t="str">
        <f t="shared" ca="1" si="93"/>
        <v>No</v>
      </c>
      <c r="F587" s="4" t="str">
        <f t="shared" ca="1" si="94"/>
        <v>No</v>
      </c>
      <c r="G587" s="4">
        <f t="shared" ca="1" si="95"/>
        <v>208</v>
      </c>
      <c r="H587" s="4" t="str">
        <f t="shared" si="96"/>
        <v/>
      </c>
      <c r="I587" s="4" t="str">
        <f t="shared" si="97"/>
        <v/>
      </c>
      <c r="J587" s="4" t="str">
        <f t="shared" si="98"/>
        <v/>
      </c>
      <c r="K587" s="4" t="str">
        <f t="shared" si="99"/>
        <v/>
      </c>
      <c r="L587" s="40">
        <f t="shared" si="100"/>
        <v>-0.14226804123711345</v>
      </c>
      <c r="M587" s="42"/>
      <c r="N587" s="42"/>
      <c r="O587" s="17"/>
    </row>
    <row r="588" spans="1:15">
      <c r="A588" s="2">
        <v>42592</v>
      </c>
      <c r="B588" s="3" t="str">
        <f t="shared" si="101"/>
        <v>Wed</v>
      </c>
      <c r="C588" s="4">
        <v>185</v>
      </c>
      <c r="D588" s="4">
        <f t="shared" si="92"/>
        <v>226.5</v>
      </c>
      <c r="E588" s="4" t="str">
        <f t="shared" ca="1" si="93"/>
        <v>No</v>
      </c>
      <c r="F588" s="4" t="str">
        <f t="shared" ca="1" si="94"/>
        <v>No</v>
      </c>
      <c r="G588" s="4">
        <f t="shared" ca="1" si="95"/>
        <v>185</v>
      </c>
      <c r="H588" s="4" t="str">
        <f t="shared" si="96"/>
        <v/>
      </c>
      <c r="I588" s="4" t="str">
        <f t="shared" si="97"/>
        <v/>
      </c>
      <c r="J588" s="4" t="str">
        <f t="shared" si="98"/>
        <v/>
      </c>
      <c r="K588" s="4" t="str">
        <f t="shared" si="99"/>
        <v/>
      </c>
      <c r="L588" s="40">
        <f t="shared" si="100"/>
        <v>-0.18322295805739519</v>
      </c>
      <c r="M588" s="42"/>
      <c r="N588" s="42"/>
      <c r="O588" s="17"/>
    </row>
    <row r="589" spans="1:15">
      <c r="A589" s="2">
        <v>42593</v>
      </c>
      <c r="B589" s="3" t="str">
        <f t="shared" si="101"/>
        <v>Thu</v>
      </c>
      <c r="C589" s="4">
        <v>195</v>
      </c>
      <c r="D589" s="4">
        <f t="shared" ref="D589:D625" si="102">IFERROR(MEDIAN(C582,C575,C568,C561),"")</f>
        <v>206</v>
      </c>
      <c r="E589" s="4" t="str">
        <f t="shared" ref="E589:E625" ca="1" si="103">IFERROR(IF(OR(STANDARDIZE(C589,(HLOOKUP(B589,$T$17:$AB$19,2,0)),(HLOOKUP(B589,$T$17:$AB$19,3,0)))&lt;-$Q$9,STANDARDIZE(C589,(HLOOKUP(B589,$T$17:$AB$19,2,0)),(HLOOKUP(B589,$T$17:$AB$19,3,0)))&gt;$Q$9),"Outlier","No"),"")</f>
        <v>No</v>
      </c>
      <c r="F589" s="4" t="str">
        <f t="shared" ref="F589:F625" ca="1" si="104">IF(OR((C589&lt;(HLOOKUP(B589,$T$3:$AB$11,8,0))),(C589&gt;HLOOKUP(B589,$T$3:$AB$11,9,0))),"Outlier","No")</f>
        <v>No</v>
      </c>
      <c r="G589" s="4">
        <f t="shared" ref="G589:G625" ca="1" si="105">IF(INDIRECT(ADDRESS(ROW(),MATCH($Q$3,$A$1:$G$1,0)))="Outlier",D589,C589)</f>
        <v>195</v>
      </c>
      <c r="H589" s="4" t="str">
        <f t="shared" ref="H589:H625" si="106">IFERROR(INDEX($AM$5:$AO$45,MATCH(A589,$AO$5:$AO$45,0),1),"")</f>
        <v/>
      </c>
      <c r="I589" s="4" t="str">
        <f t="shared" ref="I589:I625" si="107">IF(H590="","",CONCATENATE("Previous Day of the-",H590))</f>
        <v/>
      </c>
      <c r="J589" s="4" t="str">
        <f t="shared" ref="J589:J625" si="108">IF(H588="","",CONCATENATE("Next Day of the-",H588))</f>
        <v/>
      </c>
      <c r="K589" s="4" t="str">
        <f t="shared" ref="K589:K625" si="109">IF(AND(H589="",J589=""),I589,IF(AND(H589="",I589=""),J589,H589))</f>
        <v/>
      </c>
      <c r="L589" s="40">
        <f t="shared" ref="L589:L625" si="110">C589/D589-1</f>
        <v>-5.3398058252427161E-2</v>
      </c>
      <c r="M589" s="42"/>
      <c r="N589" s="42"/>
      <c r="O589" s="17"/>
    </row>
    <row r="590" spans="1:15">
      <c r="A590" s="2">
        <v>42594</v>
      </c>
      <c r="B590" s="3" t="str">
        <f t="shared" si="101"/>
        <v>Fri</v>
      </c>
      <c r="C590" s="4">
        <v>177</v>
      </c>
      <c r="D590" s="4">
        <f t="shared" si="102"/>
        <v>228.5</v>
      </c>
      <c r="E590" s="4" t="str">
        <f t="shared" ca="1" si="103"/>
        <v>No</v>
      </c>
      <c r="F590" s="4" t="str">
        <f t="shared" ca="1" si="104"/>
        <v>No</v>
      </c>
      <c r="G590" s="4">
        <f t="shared" ca="1" si="105"/>
        <v>177</v>
      </c>
      <c r="H590" s="4" t="str">
        <f t="shared" si="106"/>
        <v/>
      </c>
      <c r="I590" s="4" t="str">
        <f t="shared" si="107"/>
        <v/>
      </c>
      <c r="J590" s="4" t="str">
        <f t="shared" si="108"/>
        <v/>
      </c>
      <c r="K590" s="4" t="str">
        <f t="shared" si="109"/>
        <v/>
      </c>
      <c r="L590" s="40">
        <f t="shared" si="110"/>
        <v>-0.22538293216630201</v>
      </c>
      <c r="M590" s="42"/>
      <c r="N590" s="42"/>
      <c r="O590" s="17"/>
    </row>
    <row r="591" spans="1:15">
      <c r="A591" s="2">
        <v>42595</v>
      </c>
      <c r="B591" s="3" t="str">
        <f t="shared" si="101"/>
        <v>Sat</v>
      </c>
      <c r="C591" s="4">
        <v>0</v>
      </c>
      <c r="D591" s="4">
        <f t="shared" si="102"/>
        <v>0</v>
      </c>
      <c r="E591" s="4" t="str">
        <f t="shared" ca="1" si="103"/>
        <v/>
      </c>
      <c r="F591" s="4" t="str">
        <f t="shared" ca="1" si="104"/>
        <v>No</v>
      </c>
      <c r="G591" s="4">
        <f t="shared" ca="1" si="105"/>
        <v>0</v>
      </c>
      <c r="H591" s="4" t="str">
        <f t="shared" si="106"/>
        <v/>
      </c>
      <c r="I591" s="4" t="str">
        <f t="shared" si="107"/>
        <v/>
      </c>
      <c r="J591" s="4" t="str">
        <f t="shared" si="108"/>
        <v/>
      </c>
      <c r="K591" s="4" t="str">
        <f t="shared" si="109"/>
        <v/>
      </c>
      <c r="L591" s="40" t="e">
        <f t="shared" si="110"/>
        <v>#DIV/0!</v>
      </c>
      <c r="M591" s="42"/>
      <c r="N591" s="42"/>
      <c r="O591" s="17"/>
    </row>
    <row r="592" spans="1:15">
      <c r="A592" s="2">
        <v>42596</v>
      </c>
      <c r="B592" s="3" t="str">
        <f t="shared" si="101"/>
        <v>Sun</v>
      </c>
      <c r="C592" s="4">
        <v>0</v>
      </c>
      <c r="D592" s="4">
        <f t="shared" si="102"/>
        <v>0</v>
      </c>
      <c r="E592" s="4" t="str">
        <f t="shared" ca="1" si="103"/>
        <v/>
      </c>
      <c r="F592" s="4" t="str">
        <f t="shared" ca="1" si="104"/>
        <v>No</v>
      </c>
      <c r="G592" s="4">
        <f t="shared" ca="1" si="105"/>
        <v>0</v>
      </c>
      <c r="H592" s="4" t="str">
        <f t="shared" si="106"/>
        <v/>
      </c>
      <c r="I592" s="4" t="str">
        <f t="shared" si="107"/>
        <v/>
      </c>
      <c r="J592" s="4" t="str">
        <f t="shared" si="108"/>
        <v/>
      </c>
      <c r="K592" s="4" t="str">
        <f t="shared" si="109"/>
        <v/>
      </c>
      <c r="L592" s="40" t="e">
        <f t="shared" si="110"/>
        <v>#DIV/0!</v>
      </c>
      <c r="M592" s="42"/>
      <c r="N592" s="42"/>
      <c r="O592" s="17"/>
    </row>
    <row r="593" spans="1:15">
      <c r="A593" s="2">
        <v>42597</v>
      </c>
      <c r="B593" s="3" t="str">
        <f t="shared" si="101"/>
        <v>Mon</v>
      </c>
      <c r="C593" s="4">
        <v>247</v>
      </c>
      <c r="D593" s="4">
        <f t="shared" si="102"/>
        <v>273</v>
      </c>
      <c r="E593" s="4" t="str">
        <f t="shared" ca="1" si="103"/>
        <v>No</v>
      </c>
      <c r="F593" s="4" t="str">
        <f t="shared" ca="1" si="104"/>
        <v>No</v>
      </c>
      <c r="G593" s="4">
        <f t="shared" ca="1" si="105"/>
        <v>247</v>
      </c>
      <c r="H593" s="4" t="str">
        <f t="shared" si="106"/>
        <v/>
      </c>
      <c r="I593" s="4" t="str">
        <f t="shared" si="107"/>
        <v/>
      </c>
      <c r="J593" s="4" t="str">
        <f t="shared" si="108"/>
        <v/>
      </c>
      <c r="K593" s="4" t="str">
        <f t="shared" si="109"/>
        <v/>
      </c>
      <c r="L593" s="40">
        <f t="shared" si="110"/>
        <v>-9.5238095238095233E-2</v>
      </c>
      <c r="M593" s="42"/>
      <c r="N593" s="42"/>
      <c r="O593" s="17"/>
    </row>
    <row r="594" spans="1:15">
      <c r="A594" s="2">
        <v>42598</v>
      </c>
      <c r="B594" s="3" t="str">
        <f t="shared" si="101"/>
        <v>Tue</v>
      </c>
      <c r="C594" s="4">
        <v>195</v>
      </c>
      <c r="D594" s="4">
        <f t="shared" si="102"/>
        <v>223</v>
      </c>
      <c r="E594" s="4" t="str">
        <f t="shared" ca="1" si="103"/>
        <v>No</v>
      </c>
      <c r="F594" s="4" t="str">
        <f t="shared" ca="1" si="104"/>
        <v>No</v>
      </c>
      <c r="G594" s="4">
        <f t="shared" ca="1" si="105"/>
        <v>195</v>
      </c>
      <c r="H594" s="4" t="str">
        <f t="shared" si="106"/>
        <v/>
      </c>
      <c r="I594" s="4" t="str">
        <f t="shared" si="107"/>
        <v/>
      </c>
      <c r="J594" s="4" t="str">
        <f t="shared" si="108"/>
        <v/>
      </c>
      <c r="K594" s="4" t="str">
        <f t="shared" si="109"/>
        <v/>
      </c>
      <c r="L594" s="40">
        <f t="shared" si="110"/>
        <v>-0.12556053811659196</v>
      </c>
      <c r="M594" s="42"/>
      <c r="N594" s="42"/>
      <c r="O594" s="17"/>
    </row>
    <row r="595" spans="1:15">
      <c r="A595" s="2">
        <v>42599</v>
      </c>
      <c r="B595" s="3" t="str">
        <f t="shared" si="101"/>
        <v>Wed</v>
      </c>
      <c r="C595" s="4">
        <v>179</v>
      </c>
      <c r="D595" s="4">
        <f t="shared" si="102"/>
        <v>221</v>
      </c>
      <c r="E595" s="4" t="str">
        <f t="shared" ca="1" si="103"/>
        <v>No</v>
      </c>
      <c r="F595" s="4" t="str">
        <f t="shared" ca="1" si="104"/>
        <v>No</v>
      </c>
      <c r="G595" s="4">
        <f t="shared" ca="1" si="105"/>
        <v>179</v>
      </c>
      <c r="H595" s="4" t="str">
        <f t="shared" si="106"/>
        <v/>
      </c>
      <c r="I595" s="4" t="str">
        <f t="shared" si="107"/>
        <v/>
      </c>
      <c r="J595" s="4" t="str">
        <f t="shared" si="108"/>
        <v/>
      </c>
      <c r="K595" s="4" t="str">
        <f t="shared" si="109"/>
        <v/>
      </c>
      <c r="L595" s="40">
        <f t="shared" si="110"/>
        <v>-0.19004524886877827</v>
      </c>
      <c r="M595" s="42"/>
      <c r="N595" s="42"/>
      <c r="O595" s="17"/>
    </row>
    <row r="596" spans="1:15">
      <c r="A596" s="2">
        <v>42600</v>
      </c>
      <c r="B596" s="3" t="str">
        <f t="shared" si="101"/>
        <v>Thu</v>
      </c>
      <c r="C596" s="4">
        <v>187</v>
      </c>
      <c r="D596" s="4">
        <f t="shared" si="102"/>
        <v>206</v>
      </c>
      <c r="E596" s="4" t="str">
        <f t="shared" ca="1" si="103"/>
        <v>No</v>
      </c>
      <c r="F596" s="4" t="str">
        <f t="shared" ca="1" si="104"/>
        <v>No</v>
      </c>
      <c r="G596" s="4">
        <f t="shared" ca="1" si="105"/>
        <v>187</v>
      </c>
      <c r="H596" s="4" t="str">
        <f t="shared" si="106"/>
        <v/>
      </c>
      <c r="I596" s="4" t="str">
        <f t="shared" si="107"/>
        <v/>
      </c>
      <c r="J596" s="4" t="str">
        <f t="shared" si="108"/>
        <v/>
      </c>
      <c r="K596" s="4" t="str">
        <f t="shared" si="109"/>
        <v/>
      </c>
      <c r="L596" s="40">
        <f t="shared" si="110"/>
        <v>-9.2233009708737823E-2</v>
      </c>
      <c r="M596" s="42"/>
      <c r="N596" s="42"/>
      <c r="O596" s="17"/>
    </row>
    <row r="597" spans="1:15">
      <c r="A597" s="2">
        <v>42601</v>
      </c>
      <c r="B597" s="3" t="str">
        <f t="shared" si="101"/>
        <v>Fri</v>
      </c>
      <c r="C597" s="4">
        <v>144</v>
      </c>
      <c r="D597" s="4">
        <f t="shared" si="102"/>
        <v>225</v>
      </c>
      <c r="E597" s="4" t="str">
        <f t="shared" ca="1" si="103"/>
        <v>No</v>
      </c>
      <c r="F597" s="4" t="str">
        <f t="shared" ca="1" si="104"/>
        <v>No</v>
      </c>
      <c r="G597" s="4">
        <f t="shared" ca="1" si="105"/>
        <v>144</v>
      </c>
      <c r="H597" s="4" t="str">
        <f t="shared" si="106"/>
        <v/>
      </c>
      <c r="I597" s="4" t="str">
        <f t="shared" si="107"/>
        <v/>
      </c>
      <c r="J597" s="4" t="str">
        <f t="shared" si="108"/>
        <v/>
      </c>
      <c r="K597" s="4" t="str">
        <f t="shared" si="109"/>
        <v/>
      </c>
      <c r="L597" s="40">
        <f t="shared" si="110"/>
        <v>-0.36</v>
      </c>
      <c r="M597" s="42"/>
      <c r="N597" s="42"/>
      <c r="O597" s="17"/>
    </row>
    <row r="598" spans="1:15">
      <c r="A598" s="2">
        <v>42602</v>
      </c>
      <c r="B598" s="3" t="str">
        <f t="shared" si="101"/>
        <v>Sat</v>
      </c>
      <c r="C598" s="4">
        <v>0</v>
      </c>
      <c r="D598" s="4">
        <f t="shared" si="102"/>
        <v>0</v>
      </c>
      <c r="E598" s="4" t="str">
        <f t="shared" ca="1" si="103"/>
        <v/>
      </c>
      <c r="F598" s="4" t="str">
        <f t="shared" ca="1" si="104"/>
        <v>No</v>
      </c>
      <c r="G598" s="4">
        <f t="shared" ca="1" si="105"/>
        <v>0</v>
      </c>
      <c r="H598" s="4" t="str">
        <f t="shared" si="106"/>
        <v/>
      </c>
      <c r="I598" s="4" t="str">
        <f t="shared" si="107"/>
        <v/>
      </c>
      <c r="J598" s="4" t="str">
        <f t="shared" si="108"/>
        <v/>
      </c>
      <c r="K598" s="4" t="str">
        <f t="shared" si="109"/>
        <v/>
      </c>
      <c r="L598" s="40" t="e">
        <f t="shared" si="110"/>
        <v>#DIV/0!</v>
      </c>
      <c r="M598" s="42"/>
      <c r="N598" s="42"/>
      <c r="O598" s="17"/>
    </row>
    <row r="599" spans="1:15">
      <c r="A599" s="2">
        <v>42603</v>
      </c>
      <c r="B599" s="3" t="str">
        <f t="shared" si="101"/>
        <v>Sun</v>
      </c>
      <c r="C599" s="4">
        <v>0</v>
      </c>
      <c r="D599" s="4">
        <f t="shared" si="102"/>
        <v>0</v>
      </c>
      <c r="E599" s="4" t="str">
        <f t="shared" ca="1" si="103"/>
        <v/>
      </c>
      <c r="F599" s="4" t="str">
        <f t="shared" ca="1" si="104"/>
        <v>No</v>
      </c>
      <c r="G599" s="4">
        <f t="shared" ca="1" si="105"/>
        <v>0</v>
      </c>
      <c r="H599" s="4" t="str">
        <f t="shared" si="106"/>
        <v/>
      </c>
      <c r="I599" s="4" t="str">
        <f t="shared" si="107"/>
        <v/>
      </c>
      <c r="J599" s="4" t="str">
        <f t="shared" si="108"/>
        <v/>
      </c>
      <c r="K599" s="4" t="str">
        <f t="shared" si="109"/>
        <v/>
      </c>
      <c r="L599" s="40" t="e">
        <f t="shared" si="110"/>
        <v>#DIV/0!</v>
      </c>
      <c r="M599" s="42"/>
      <c r="N599" s="42"/>
      <c r="O599" s="17"/>
    </row>
    <row r="600" spans="1:15">
      <c r="A600" s="2">
        <v>42604</v>
      </c>
      <c r="B600" s="3" t="str">
        <f t="shared" si="101"/>
        <v>Mon</v>
      </c>
      <c r="C600" s="4">
        <v>239</v>
      </c>
      <c r="D600" s="4">
        <f t="shared" si="102"/>
        <v>258</v>
      </c>
      <c r="E600" s="4" t="str">
        <f t="shared" ca="1" si="103"/>
        <v>No</v>
      </c>
      <c r="F600" s="4" t="str">
        <f t="shared" ca="1" si="104"/>
        <v>No</v>
      </c>
      <c r="G600" s="4">
        <f t="shared" ca="1" si="105"/>
        <v>239</v>
      </c>
      <c r="H600" s="4" t="str">
        <f t="shared" si="106"/>
        <v/>
      </c>
      <c r="I600" s="4" t="str">
        <f t="shared" si="107"/>
        <v/>
      </c>
      <c r="J600" s="4" t="str">
        <f t="shared" si="108"/>
        <v/>
      </c>
      <c r="K600" s="4" t="str">
        <f t="shared" si="109"/>
        <v/>
      </c>
      <c r="L600" s="40">
        <f t="shared" si="110"/>
        <v>-7.3643410852713198E-2</v>
      </c>
      <c r="M600" s="42"/>
      <c r="N600" s="42"/>
      <c r="O600" s="17"/>
    </row>
    <row r="601" spans="1:15">
      <c r="A601" s="2">
        <v>42605</v>
      </c>
      <c r="B601" s="3" t="str">
        <f t="shared" si="101"/>
        <v>Tue</v>
      </c>
      <c r="C601" s="4">
        <v>202</v>
      </c>
      <c r="D601" s="4">
        <f t="shared" si="102"/>
        <v>209.5</v>
      </c>
      <c r="E601" s="4" t="str">
        <f t="shared" ca="1" si="103"/>
        <v>No</v>
      </c>
      <c r="F601" s="4" t="str">
        <f t="shared" ca="1" si="104"/>
        <v>No</v>
      </c>
      <c r="G601" s="4">
        <f t="shared" ca="1" si="105"/>
        <v>202</v>
      </c>
      <c r="H601" s="4" t="str">
        <f t="shared" si="106"/>
        <v/>
      </c>
      <c r="I601" s="4" t="str">
        <f t="shared" si="107"/>
        <v/>
      </c>
      <c r="J601" s="4" t="str">
        <f t="shared" si="108"/>
        <v/>
      </c>
      <c r="K601" s="4" t="str">
        <f t="shared" si="109"/>
        <v/>
      </c>
      <c r="L601" s="40">
        <f t="shared" si="110"/>
        <v>-3.5799522673030992E-2</v>
      </c>
      <c r="M601" s="42"/>
      <c r="N601" s="42"/>
      <c r="O601" s="17"/>
    </row>
    <row r="602" spans="1:15">
      <c r="A602" s="2">
        <v>42606</v>
      </c>
      <c r="B602" s="3" t="str">
        <f t="shared" si="101"/>
        <v>Wed</v>
      </c>
      <c r="C602" s="4">
        <v>183</v>
      </c>
      <c r="D602" s="4">
        <f t="shared" si="102"/>
        <v>194</v>
      </c>
      <c r="E602" s="4" t="str">
        <f t="shared" ca="1" si="103"/>
        <v>No</v>
      </c>
      <c r="F602" s="4" t="str">
        <f t="shared" ca="1" si="104"/>
        <v>No</v>
      </c>
      <c r="G602" s="4">
        <f t="shared" ca="1" si="105"/>
        <v>183</v>
      </c>
      <c r="H602" s="4" t="str">
        <f t="shared" si="106"/>
        <v/>
      </c>
      <c r="I602" s="4" t="str">
        <f t="shared" si="107"/>
        <v/>
      </c>
      <c r="J602" s="4" t="str">
        <f t="shared" si="108"/>
        <v/>
      </c>
      <c r="K602" s="4" t="str">
        <f t="shared" si="109"/>
        <v/>
      </c>
      <c r="L602" s="40">
        <f t="shared" si="110"/>
        <v>-5.6701030927835072E-2</v>
      </c>
      <c r="M602" s="42"/>
      <c r="N602" s="42"/>
      <c r="O602" s="17"/>
    </row>
    <row r="603" spans="1:15">
      <c r="A603" s="2">
        <v>42607</v>
      </c>
      <c r="B603" s="3" t="str">
        <f t="shared" si="101"/>
        <v>Thu</v>
      </c>
      <c r="C603" s="4">
        <v>181</v>
      </c>
      <c r="D603" s="4">
        <f t="shared" si="102"/>
        <v>195.5</v>
      </c>
      <c r="E603" s="4" t="str">
        <f t="shared" ca="1" si="103"/>
        <v>No</v>
      </c>
      <c r="F603" s="4" t="str">
        <f t="shared" ca="1" si="104"/>
        <v>No</v>
      </c>
      <c r="G603" s="4">
        <f t="shared" ca="1" si="105"/>
        <v>181</v>
      </c>
      <c r="H603" s="4" t="str">
        <f t="shared" si="106"/>
        <v/>
      </c>
      <c r="I603" s="4" t="str">
        <f t="shared" si="107"/>
        <v/>
      </c>
      <c r="J603" s="4" t="str">
        <f t="shared" si="108"/>
        <v/>
      </c>
      <c r="K603" s="4" t="str">
        <f t="shared" si="109"/>
        <v/>
      </c>
      <c r="L603" s="40">
        <f t="shared" si="110"/>
        <v>-7.4168797953964249E-2</v>
      </c>
      <c r="M603" s="42"/>
      <c r="N603" s="42"/>
      <c r="O603" s="17"/>
    </row>
    <row r="604" spans="1:15">
      <c r="A604" s="2">
        <v>42608</v>
      </c>
      <c r="B604" s="3" t="str">
        <f t="shared" si="101"/>
        <v>Fri</v>
      </c>
      <c r="C604" s="4">
        <v>146</v>
      </c>
      <c r="D604" s="4">
        <f t="shared" si="102"/>
        <v>204</v>
      </c>
      <c r="E604" s="4" t="str">
        <f t="shared" ca="1" si="103"/>
        <v>No</v>
      </c>
      <c r="F604" s="4" t="str">
        <f t="shared" ca="1" si="104"/>
        <v>No</v>
      </c>
      <c r="G604" s="4">
        <f t="shared" ca="1" si="105"/>
        <v>146</v>
      </c>
      <c r="H604" s="4" t="str">
        <f t="shared" si="106"/>
        <v/>
      </c>
      <c r="I604" s="4" t="str">
        <f t="shared" si="107"/>
        <v/>
      </c>
      <c r="J604" s="4" t="str">
        <f t="shared" si="108"/>
        <v/>
      </c>
      <c r="K604" s="4" t="str">
        <f t="shared" si="109"/>
        <v/>
      </c>
      <c r="L604" s="40">
        <f t="shared" si="110"/>
        <v>-0.28431372549019607</v>
      </c>
      <c r="M604" s="42"/>
      <c r="N604" s="42"/>
      <c r="O604" s="17"/>
    </row>
    <row r="605" spans="1:15">
      <c r="A605" s="2">
        <v>42609</v>
      </c>
      <c r="B605" s="3" t="str">
        <f t="shared" si="101"/>
        <v>Sat</v>
      </c>
      <c r="C605" s="4">
        <v>0</v>
      </c>
      <c r="D605" s="4">
        <f t="shared" si="102"/>
        <v>0</v>
      </c>
      <c r="E605" s="4" t="str">
        <f t="shared" ca="1" si="103"/>
        <v/>
      </c>
      <c r="F605" s="4" t="str">
        <f t="shared" ca="1" si="104"/>
        <v>No</v>
      </c>
      <c r="G605" s="4">
        <f t="shared" ca="1" si="105"/>
        <v>0</v>
      </c>
      <c r="H605" s="4" t="str">
        <f t="shared" si="106"/>
        <v/>
      </c>
      <c r="I605" s="4" t="str">
        <f t="shared" si="107"/>
        <v/>
      </c>
      <c r="J605" s="4" t="str">
        <f t="shared" si="108"/>
        <v/>
      </c>
      <c r="K605" s="4" t="str">
        <f t="shared" si="109"/>
        <v/>
      </c>
      <c r="L605" s="40" t="e">
        <f t="shared" si="110"/>
        <v>#DIV/0!</v>
      </c>
      <c r="M605" s="42"/>
      <c r="N605" s="42"/>
      <c r="O605" s="17"/>
    </row>
    <row r="606" spans="1:15">
      <c r="A606" s="2">
        <v>42610</v>
      </c>
      <c r="B606" s="3" t="str">
        <f t="shared" si="101"/>
        <v>Sun</v>
      </c>
      <c r="C606" s="4">
        <v>0</v>
      </c>
      <c r="D606" s="4">
        <f t="shared" si="102"/>
        <v>0</v>
      </c>
      <c r="E606" s="4" t="str">
        <f t="shared" ca="1" si="103"/>
        <v/>
      </c>
      <c r="F606" s="4" t="str">
        <f t="shared" ca="1" si="104"/>
        <v>No</v>
      </c>
      <c r="G606" s="4">
        <f t="shared" ca="1" si="105"/>
        <v>0</v>
      </c>
      <c r="H606" s="4" t="str">
        <f t="shared" si="106"/>
        <v/>
      </c>
      <c r="I606" s="4" t="str">
        <f t="shared" si="107"/>
        <v/>
      </c>
      <c r="J606" s="4" t="str">
        <f t="shared" si="108"/>
        <v/>
      </c>
      <c r="K606" s="4" t="str">
        <f t="shared" si="109"/>
        <v/>
      </c>
      <c r="L606" s="40" t="e">
        <f t="shared" si="110"/>
        <v>#DIV/0!</v>
      </c>
      <c r="M606" s="42"/>
      <c r="N606" s="42"/>
      <c r="O606" s="17"/>
    </row>
    <row r="607" spans="1:15">
      <c r="A607" s="2">
        <v>42611</v>
      </c>
      <c r="B607" s="3" t="str">
        <f t="shared" si="101"/>
        <v>Mon</v>
      </c>
      <c r="C607" s="4">
        <v>263</v>
      </c>
      <c r="D607" s="4">
        <f t="shared" si="102"/>
        <v>245.5</v>
      </c>
      <c r="E607" s="4" t="str">
        <f t="shared" ca="1" si="103"/>
        <v>No</v>
      </c>
      <c r="F607" s="4" t="str">
        <f t="shared" ca="1" si="104"/>
        <v>No</v>
      </c>
      <c r="G607" s="4">
        <f t="shared" ca="1" si="105"/>
        <v>263</v>
      </c>
      <c r="H607" s="4" t="str">
        <f t="shared" si="106"/>
        <v/>
      </c>
      <c r="I607" s="4" t="str">
        <f t="shared" si="107"/>
        <v/>
      </c>
      <c r="J607" s="4" t="str">
        <f t="shared" si="108"/>
        <v/>
      </c>
      <c r="K607" s="4" t="str">
        <f t="shared" si="109"/>
        <v/>
      </c>
      <c r="L607" s="40">
        <f t="shared" si="110"/>
        <v>7.1283095723014167E-2</v>
      </c>
      <c r="M607" s="42"/>
      <c r="N607" s="42"/>
      <c r="O607" s="17"/>
    </row>
    <row r="608" spans="1:15">
      <c r="A608" s="2">
        <v>42612</v>
      </c>
      <c r="B608" s="3" t="str">
        <f t="shared" si="101"/>
        <v>Tue</v>
      </c>
      <c r="C608" s="4">
        <v>247</v>
      </c>
      <c r="D608" s="4">
        <f t="shared" si="102"/>
        <v>205</v>
      </c>
      <c r="E608" s="4" t="str">
        <f t="shared" ca="1" si="103"/>
        <v>No</v>
      </c>
      <c r="F608" s="4" t="str">
        <f t="shared" ca="1" si="104"/>
        <v>No</v>
      </c>
      <c r="G608" s="4">
        <f t="shared" ca="1" si="105"/>
        <v>247</v>
      </c>
      <c r="H608" s="4" t="str">
        <f t="shared" si="106"/>
        <v/>
      </c>
      <c r="I608" s="4" t="str">
        <f t="shared" si="107"/>
        <v/>
      </c>
      <c r="J608" s="4" t="str">
        <f t="shared" si="108"/>
        <v/>
      </c>
      <c r="K608" s="4" t="str">
        <f t="shared" si="109"/>
        <v/>
      </c>
      <c r="L608" s="40">
        <f t="shared" si="110"/>
        <v>0.20487804878048776</v>
      </c>
      <c r="M608" s="42"/>
      <c r="N608" s="42"/>
      <c r="O608" s="17"/>
    </row>
    <row r="609" spans="1:15">
      <c r="A609" s="2">
        <v>42613</v>
      </c>
      <c r="B609" s="3" t="str">
        <f t="shared" si="101"/>
        <v>Wed</v>
      </c>
      <c r="C609" s="4">
        <v>260</v>
      </c>
      <c r="D609" s="4">
        <f t="shared" si="102"/>
        <v>184</v>
      </c>
      <c r="E609" s="4" t="str">
        <f t="shared" ca="1" si="103"/>
        <v>No</v>
      </c>
      <c r="F609" s="4" t="str">
        <f t="shared" ca="1" si="104"/>
        <v>No</v>
      </c>
      <c r="G609" s="4">
        <f t="shared" ca="1" si="105"/>
        <v>260</v>
      </c>
      <c r="H609" s="4" t="str">
        <f t="shared" si="106"/>
        <v/>
      </c>
      <c r="I609" s="4" t="str">
        <f t="shared" si="107"/>
        <v/>
      </c>
      <c r="J609" s="4" t="str">
        <f t="shared" si="108"/>
        <v/>
      </c>
      <c r="K609" s="4" t="str">
        <f t="shared" si="109"/>
        <v/>
      </c>
      <c r="L609" s="40">
        <f t="shared" si="110"/>
        <v>0.41304347826086962</v>
      </c>
      <c r="M609" s="42"/>
      <c r="N609" s="42"/>
      <c r="O609" s="17"/>
    </row>
    <row r="610" spans="1:15">
      <c r="A610" s="2">
        <v>42614</v>
      </c>
      <c r="B610" s="3" t="str">
        <f t="shared" si="101"/>
        <v>Thu</v>
      </c>
      <c r="C610" s="4">
        <v>196</v>
      </c>
      <c r="D610" s="4">
        <f t="shared" si="102"/>
        <v>191</v>
      </c>
      <c r="E610" s="4" t="str">
        <f t="shared" ca="1" si="103"/>
        <v>No</v>
      </c>
      <c r="F610" s="4" t="str">
        <f t="shared" ca="1" si="104"/>
        <v>No</v>
      </c>
      <c r="G610" s="4">
        <f t="shared" ca="1" si="105"/>
        <v>196</v>
      </c>
      <c r="H610" s="4" t="str">
        <f t="shared" si="106"/>
        <v/>
      </c>
      <c r="I610" s="4" t="str">
        <f t="shared" si="107"/>
        <v/>
      </c>
      <c r="J610" s="4" t="str">
        <f t="shared" si="108"/>
        <v/>
      </c>
      <c r="K610" s="4" t="str">
        <f t="shared" si="109"/>
        <v/>
      </c>
      <c r="L610" s="40">
        <f t="shared" si="110"/>
        <v>2.6178010471204161E-2</v>
      </c>
      <c r="M610" s="42"/>
      <c r="N610" s="42"/>
      <c r="O610" s="17"/>
    </row>
    <row r="611" spans="1:15">
      <c r="A611" s="2">
        <v>42615</v>
      </c>
      <c r="B611" s="3" t="str">
        <f t="shared" si="101"/>
        <v>Fri</v>
      </c>
      <c r="C611" s="4">
        <v>186</v>
      </c>
      <c r="D611" s="4">
        <f t="shared" si="102"/>
        <v>161.5</v>
      </c>
      <c r="E611" s="4" t="str">
        <f t="shared" ca="1" si="103"/>
        <v>No</v>
      </c>
      <c r="F611" s="4" t="str">
        <f t="shared" ca="1" si="104"/>
        <v>No</v>
      </c>
      <c r="G611" s="4">
        <f t="shared" ca="1" si="105"/>
        <v>186</v>
      </c>
      <c r="H611" s="4" t="str">
        <f t="shared" si="106"/>
        <v/>
      </c>
      <c r="I611" s="4" t="str">
        <f t="shared" si="107"/>
        <v/>
      </c>
      <c r="J611" s="4" t="str">
        <f t="shared" si="108"/>
        <v/>
      </c>
      <c r="K611" s="4" t="str">
        <f t="shared" si="109"/>
        <v/>
      </c>
      <c r="L611" s="40">
        <f t="shared" si="110"/>
        <v>0.15170278637770895</v>
      </c>
      <c r="M611" s="42"/>
      <c r="N611" s="42"/>
      <c r="O611" s="17"/>
    </row>
    <row r="612" spans="1:15">
      <c r="A612" s="2">
        <v>42616</v>
      </c>
      <c r="B612" s="3" t="str">
        <f t="shared" si="101"/>
        <v>Sat</v>
      </c>
      <c r="C612" s="4">
        <v>0</v>
      </c>
      <c r="D612" s="4">
        <f t="shared" si="102"/>
        <v>0</v>
      </c>
      <c r="E612" s="4" t="str">
        <f t="shared" ca="1" si="103"/>
        <v/>
      </c>
      <c r="F612" s="4" t="str">
        <f t="shared" ca="1" si="104"/>
        <v>No</v>
      </c>
      <c r="G612" s="4">
        <f t="shared" ca="1" si="105"/>
        <v>0</v>
      </c>
      <c r="H612" s="4" t="str">
        <f t="shared" si="106"/>
        <v/>
      </c>
      <c r="I612" s="4" t="str">
        <f t="shared" si="107"/>
        <v/>
      </c>
      <c r="J612" s="4" t="str">
        <f t="shared" si="108"/>
        <v/>
      </c>
      <c r="K612" s="4" t="str">
        <f t="shared" si="109"/>
        <v/>
      </c>
      <c r="L612" s="40" t="e">
        <f t="shared" si="110"/>
        <v>#DIV/0!</v>
      </c>
      <c r="M612" s="42"/>
      <c r="N612" s="42"/>
      <c r="O612" s="17"/>
    </row>
    <row r="613" spans="1:15">
      <c r="A613" s="2">
        <v>42617</v>
      </c>
      <c r="B613" s="3" t="str">
        <f t="shared" si="101"/>
        <v>Sun</v>
      </c>
      <c r="C613" s="4">
        <v>0</v>
      </c>
      <c r="D613" s="4">
        <f t="shared" si="102"/>
        <v>0</v>
      </c>
      <c r="E613" s="4" t="str">
        <f t="shared" ca="1" si="103"/>
        <v/>
      </c>
      <c r="F613" s="4" t="str">
        <f t="shared" ca="1" si="104"/>
        <v>No</v>
      </c>
      <c r="G613" s="4">
        <f t="shared" ca="1" si="105"/>
        <v>0</v>
      </c>
      <c r="H613" s="4" t="str">
        <f t="shared" si="106"/>
        <v/>
      </c>
      <c r="I613" s="4" t="str">
        <f t="shared" si="107"/>
        <v/>
      </c>
      <c r="J613" s="4" t="str">
        <f t="shared" si="108"/>
        <v/>
      </c>
      <c r="K613" s="4" t="str">
        <f t="shared" si="109"/>
        <v/>
      </c>
      <c r="L613" s="40" t="e">
        <f t="shared" si="110"/>
        <v>#DIV/0!</v>
      </c>
      <c r="M613" s="42"/>
      <c r="N613" s="42"/>
      <c r="O613" s="17"/>
    </row>
    <row r="614" spans="1:15">
      <c r="A614" s="2">
        <v>42618</v>
      </c>
      <c r="B614" s="3" t="str">
        <f t="shared" si="101"/>
        <v>Mon</v>
      </c>
      <c r="C614" s="4">
        <v>0</v>
      </c>
      <c r="D614" s="4">
        <f t="shared" si="102"/>
        <v>255</v>
      </c>
      <c r="E614" s="4" t="str">
        <f t="shared" ca="1" si="103"/>
        <v>No</v>
      </c>
      <c r="F614" s="4" t="str">
        <f t="shared" ca="1" si="104"/>
        <v>No</v>
      </c>
      <c r="G614" s="4">
        <f t="shared" ca="1" si="105"/>
        <v>0</v>
      </c>
      <c r="H614" s="4" t="str">
        <f t="shared" si="106"/>
        <v/>
      </c>
      <c r="I614" s="4" t="str">
        <f t="shared" si="107"/>
        <v/>
      </c>
      <c r="J614" s="4" t="str">
        <f t="shared" si="108"/>
        <v/>
      </c>
      <c r="K614" s="4" t="str">
        <f t="shared" si="109"/>
        <v/>
      </c>
      <c r="L614" s="40">
        <f t="shared" si="110"/>
        <v>-1</v>
      </c>
      <c r="M614" s="42"/>
      <c r="N614" s="42"/>
      <c r="O614" s="17"/>
    </row>
    <row r="615" spans="1:15">
      <c r="A615" s="2">
        <v>42619</v>
      </c>
      <c r="B615" s="3" t="str">
        <f t="shared" si="101"/>
        <v>Tue</v>
      </c>
      <c r="C615" s="4">
        <v>242</v>
      </c>
      <c r="D615" s="4">
        <f t="shared" si="102"/>
        <v>205</v>
      </c>
      <c r="E615" s="4" t="str">
        <f t="shared" ca="1" si="103"/>
        <v>No</v>
      </c>
      <c r="F615" s="4" t="str">
        <f t="shared" ca="1" si="104"/>
        <v>No</v>
      </c>
      <c r="G615" s="4">
        <f t="shared" ca="1" si="105"/>
        <v>242</v>
      </c>
      <c r="H615" s="4" t="str">
        <f t="shared" si="106"/>
        <v/>
      </c>
      <c r="I615" s="4" t="str">
        <f t="shared" si="107"/>
        <v/>
      </c>
      <c r="J615" s="4" t="str">
        <f t="shared" si="108"/>
        <v/>
      </c>
      <c r="K615" s="4" t="str">
        <f t="shared" si="109"/>
        <v/>
      </c>
      <c r="L615" s="40">
        <f t="shared" si="110"/>
        <v>0.18048780487804872</v>
      </c>
      <c r="M615" s="42"/>
      <c r="N615" s="42"/>
      <c r="O615" s="17"/>
    </row>
    <row r="616" spans="1:15">
      <c r="A616" s="2">
        <v>42620</v>
      </c>
      <c r="B616" s="3" t="str">
        <f t="shared" si="101"/>
        <v>Wed</v>
      </c>
      <c r="C616" s="4">
        <v>186</v>
      </c>
      <c r="D616" s="4">
        <f t="shared" si="102"/>
        <v>184</v>
      </c>
      <c r="E616" s="4" t="str">
        <f t="shared" ca="1" si="103"/>
        <v>No</v>
      </c>
      <c r="F616" s="4" t="str">
        <f t="shared" ca="1" si="104"/>
        <v>No</v>
      </c>
      <c r="G616" s="4">
        <f t="shared" ca="1" si="105"/>
        <v>186</v>
      </c>
      <c r="H616" s="4" t="str">
        <f t="shared" si="106"/>
        <v/>
      </c>
      <c r="I616" s="4" t="str">
        <f t="shared" si="107"/>
        <v/>
      </c>
      <c r="J616" s="4" t="str">
        <f t="shared" si="108"/>
        <v/>
      </c>
      <c r="K616" s="4" t="str">
        <f t="shared" si="109"/>
        <v/>
      </c>
      <c r="L616" s="40">
        <f t="shared" si="110"/>
        <v>1.0869565217391353E-2</v>
      </c>
      <c r="M616" s="42"/>
      <c r="N616" s="42"/>
      <c r="O616" s="17"/>
    </row>
    <row r="617" spans="1:15">
      <c r="A617" s="2">
        <v>42621</v>
      </c>
      <c r="B617" s="3" t="str">
        <f t="shared" si="101"/>
        <v>Thu</v>
      </c>
      <c r="C617" s="4">
        <v>189</v>
      </c>
      <c r="D617" s="4">
        <f t="shared" si="102"/>
        <v>191</v>
      </c>
      <c r="E617" s="4" t="str">
        <f t="shared" ca="1" si="103"/>
        <v>No</v>
      </c>
      <c r="F617" s="4" t="str">
        <f t="shared" ca="1" si="104"/>
        <v>No</v>
      </c>
      <c r="G617" s="4">
        <f t="shared" ca="1" si="105"/>
        <v>189</v>
      </c>
      <c r="H617" s="4" t="str">
        <f t="shared" si="106"/>
        <v/>
      </c>
      <c r="I617" s="4" t="str">
        <f t="shared" si="107"/>
        <v/>
      </c>
      <c r="J617" s="4" t="str">
        <f t="shared" si="108"/>
        <v/>
      </c>
      <c r="K617" s="4" t="str">
        <f t="shared" si="109"/>
        <v/>
      </c>
      <c r="L617" s="40">
        <f t="shared" si="110"/>
        <v>-1.0471204188481686E-2</v>
      </c>
      <c r="M617" s="42"/>
      <c r="N617" s="42"/>
      <c r="O617" s="17"/>
    </row>
    <row r="618" spans="1:15">
      <c r="A618" s="2">
        <v>42622</v>
      </c>
      <c r="B618" s="3" t="str">
        <f t="shared" si="101"/>
        <v>Fri</v>
      </c>
      <c r="C618" s="4">
        <v>152</v>
      </c>
      <c r="D618" s="4">
        <f t="shared" si="102"/>
        <v>161.5</v>
      </c>
      <c r="E618" s="4" t="str">
        <f t="shared" ca="1" si="103"/>
        <v>No</v>
      </c>
      <c r="F618" s="4" t="str">
        <f t="shared" ca="1" si="104"/>
        <v>No</v>
      </c>
      <c r="G618" s="4">
        <f t="shared" ca="1" si="105"/>
        <v>152</v>
      </c>
      <c r="H618" s="4" t="str">
        <f t="shared" si="106"/>
        <v/>
      </c>
      <c r="I618" s="4" t="str">
        <f t="shared" si="107"/>
        <v/>
      </c>
      <c r="J618" s="4" t="str">
        <f t="shared" si="108"/>
        <v/>
      </c>
      <c r="K618" s="4" t="str">
        <f t="shared" si="109"/>
        <v/>
      </c>
      <c r="L618" s="40">
        <f t="shared" si="110"/>
        <v>-5.8823529411764719E-2</v>
      </c>
      <c r="M618" s="42"/>
      <c r="N618" s="42"/>
      <c r="O618" s="17"/>
    </row>
    <row r="619" spans="1:15">
      <c r="A619" s="2">
        <v>42623</v>
      </c>
      <c r="B619" s="3" t="str">
        <f t="shared" si="101"/>
        <v>Sat</v>
      </c>
      <c r="C619" s="4">
        <v>0</v>
      </c>
      <c r="D619" s="4">
        <f t="shared" si="102"/>
        <v>0</v>
      </c>
      <c r="E619" s="4" t="str">
        <f t="shared" ca="1" si="103"/>
        <v/>
      </c>
      <c r="F619" s="4" t="str">
        <f t="shared" ca="1" si="104"/>
        <v>No</v>
      </c>
      <c r="G619" s="4">
        <f t="shared" ca="1" si="105"/>
        <v>0</v>
      </c>
      <c r="H619" s="4" t="str">
        <f t="shared" si="106"/>
        <v/>
      </c>
      <c r="I619" s="4" t="str">
        <f t="shared" si="107"/>
        <v/>
      </c>
      <c r="J619" s="4" t="str">
        <f t="shared" si="108"/>
        <v/>
      </c>
      <c r="K619" s="4" t="str">
        <f t="shared" si="109"/>
        <v/>
      </c>
      <c r="L619" s="40" t="e">
        <f t="shared" si="110"/>
        <v>#DIV/0!</v>
      </c>
      <c r="M619" s="42"/>
      <c r="N619" s="42"/>
      <c r="O619" s="17"/>
    </row>
    <row r="620" spans="1:15">
      <c r="A620" s="2">
        <v>42624</v>
      </c>
      <c r="B620" s="3" t="str">
        <f t="shared" si="101"/>
        <v>Sun</v>
      </c>
      <c r="C620" s="4">
        <v>0</v>
      </c>
      <c r="D620" s="4">
        <f t="shared" si="102"/>
        <v>0</v>
      </c>
      <c r="E620" s="4" t="str">
        <f t="shared" ca="1" si="103"/>
        <v/>
      </c>
      <c r="F620" s="4" t="str">
        <f t="shared" ca="1" si="104"/>
        <v>No</v>
      </c>
      <c r="G620" s="4">
        <f t="shared" ca="1" si="105"/>
        <v>0</v>
      </c>
      <c r="H620" s="4" t="str">
        <f t="shared" si="106"/>
        <v/>
      </c>
      <c r="I620" s="4" t="str">
        <f t="shared" si="107"/>
        <v/>
      </c>
      <c r="J620" s="4" t="str">
        <f t="shared" si="108"/>
        <v/>
      </c>
      <c r="K620" s="4" t="str">
        <f t="shared" si="109"/>
        <v/>
      </c>
      <c r="L620" s="40" t="e">
        <f t="shared" si="110"/>
        <v>#DIV/0!</v>
      </c>
      <c r="M620" s="42"/>
      <c r="N620" s="42"/>
      <c r="O620" s="17"/>
    </row>
    <row r="621" spans="1:15">
      <c r="A621" s="2">
        <v>42625</v>
      </c>
      <c r="B621" s="3" t="str">
        <f t="shared" si="101"/>
        <v>Mon</v>
      </c>
      <c r="C621" s="4">
        <v>200</v>
      </c>
      <c r="D621" s="4">
        <f t="shared" si="102"/>
        <v>243</v>
      </c>
      <c r="E621" s="4" t="str">
        <f t="shared" ca="1" si="103"/>
        <v>No</v>
      </c>
      <c r="F621" s="4" t="str">
        <f t="shared" ca="1" si="104"/>
        <v>No</v>
      </c>
      <c r="G621" s="4">
        <f t="shared" ca="1" si="105"/>
        <v>200</v>
      </c>
      <c r="H621" s="4" t="str">
        <f t="shared" si="106"/>
        <v/>
      </c>
      <c r="I621" s="4" t="str">
        <f t="shared" si="107"/>
        <v/>
      </c>
      <c r="J621" s="4" t="str">
        <f t="shared" si="108"/>
        <v/>
      </c>
      <c r="K621" s="4" t="str">
        <f t="shared" si="109"/>
        <v/>
      </c>
      <c r="L621" s="40">
        <f t="shared" si="110"/>
        <v>-0.17695473251028804</v>
      </c>
      <c r="M621" s="42"/>
      <c r="N621" s="42"/>
      <c r="O621" s="17"/>
    </row>
    <row r="622" spans="1:15">
      <c r="A622" s="2">
        <v>42626</v>
      </c>
      <c r="B622" s="3" t="str">
        <f t="shared" si="101"/>
        <v>Tue</v>
      </c>
      <c r="C622" s="4">
        <v>197</v>
      </c>
      <c r="D622" s="4">
        <f t="shared" si="102"/>
        <v>222</v>
      </c>
      <c r="E622" s="4" t="str">
        <f t="shared" ca="1" si="103"/>
        <v>No</v>
      </c>
      <c r="F622" s="4" t="str">
        <f t="shared" ca="1" si="104"/>
        <v>No</v>
      </c>
      <c r="G622" s="4">
        <f t="shared" ca="1" si="105"/>
        <v>197</v>
      </c>
      <c r="H622" s="4" t="str">
        <f t="shared" si="106"/>
        <v/>
      </c>
      <c r="I622" s="4" t="str">
        <f t="shared" si="107"/>
        <v/>
      </c>
      <c r="J622" s="4" t="str">
        <f t="shared" si="108"/>
        <v/>
      </c>
      <c r="K622" s="4" t="str">
        <f t="shared" si="109"/>
        <v/>
      </c>
      <c r="L622" s="40">
        <f t="shared" si="110"/>
        <v>-0.11261261261261257</v>
      </c>
      <c r="M622" s="42"/>
      <c r="N622" s="42"/>
      <c r="O622" s="17"/>
    </row>
    <row r="623" spans="1:15">
      <c r="A623" s="2">
        <v>42627</v>
      </c>
      <c r="B623" s="3" t="str">
        <f t="shared" si="101"/>
        <v>Wed</v>
      </c>
      <c r="C623" s="4">
        <v>200</v>
      </c>
      <c r="D623" s="4">
        <f t="shared" si="102"/>
        <v>184.5</v>
      </c>
      <c r="E623" s="4" t="str">
        <f t="shared" ca="1" si="103"/>
        <v>No</v>
      </c>
      <c r="F623" s="4" t="str">
        <f t="shared" ca="1" si="104"/>
        <v>No</v>
      </c>
      <c r="G623" s="4">
        <f t="shared" ca="1" si="105"/>
        <v>200</v>
      </c>
      <c r="H623" s="4" t="str">
        <f t="shared" si="106"/>
        <v/>
      </c>
      <c r="I623" s="4" t="str">
        <f t="shared" si="107"/>
        <v/>
      </c>
      <c r="J623" s="4" t="str">
        <f t="shared" si="108"/>
        <v/>
      </c>
      <c r="K623" s="4" t="str">
        <f t="shared" si="109"/>
        <v/>
      </c>
      <c r="L623" s="40">
        <f t="shared" si="110"/>
        <v>8.4010840108400986E-2</v>
      </c>
      <c r="M623" s="42"/>
      <c r="N623" s="42"/>
      <c r="O623" s="17"/>
    </row>
    <row r="624" spans="1:15">
      <c r="A624" s="2">
        <v>42628</v>
      </c>
      <c r="B624" s="3" t="str">
        <f t="shared" si="101"/>
        <v>Thu</v>
      </c>
      <c r="C624" s="4">
        <v>221</v>
      </c>
      <c r="D624" s="4">
        <f t="shared" si="102"/>
        <v>188</v>
      </c>
      <c r="E624" s="4" t="str">
        <f t="shared" ca="1" si="103"/>
        <v>No</v>
      </c>
      <c r="F624" s="4" t="str">
        <f t="shared" ca="1" si="104"/>
        <v>No</v>
      </c>
      <c r="G624" s="4">
        <f t="shared" ca="1" si="105"/>
        <v>221</v>
      </c>
      <c r="H624" s="4" t="str">
        <f t="shared" si="106"/>
        <v/>
      </c>
      <c r="I624" s="4" t="str">
        <f t="shared" si="107"/>
        <v/>
      </c>
      <c r="J624" s="4" t="str">
        <f t="shared" si="108"/>
        <v/>
      </c>
      <c r="K624" s="4" t="str">
        <f t="shared" si="109"/>
        <v/>
      </c>
      <c r="L624" s="40">
        <f t="shared" si="110"/>
        <v>0.17553191489361697</v>
      </c>
      <c r="M624" s="42"/>
      <c r="N624" s="42"/>
      <c r="O624" s="17"/>
    </row>
    <row r="625" spans="1:15">
      <c r="A625" s="2">
        <v>42629</v>
      </c>
      <c r="B625" s="3" t="str">
        <f t="shared" si="101"/>
        <v>Fri</v>
      </c>
      <c r="C625" s="4">
        <v>140</v>
      </c>
      <c r="D625" s="4">
        <f t="shared" si="102"/>
        <v>149</v>
      </c>
      <c r="E625" s="4" t="str">
        <f t="shared" ca="1" si="103"/>
        <v>No</v>
      </c>
      <c r="F625" s="4" t="str">
        <f t="shared" ca="1" si="104"/>
        <v>No</v>
      </c>
      <c r="G625" s="4">
        <f t="shared" ca="1" si="105"/>
        <v>140</v>
      </c>
      <c r="H625" s="4" t="str">
        <f t="shared" si="106"/>
        <v/>
      </c>
      <c r="I625" s="4" t="str">
        <f t="shared" si="107"/>
        <v/>
      </c>
      <c r="J625" s="4" t="str">
        <f t="shared" si="108"/>
        <v/>
      </c>
      <c r="K625" s="4" t="str">
        <f t="shared" si="109"/>
        <v/>
      </c>
      <c r="L625" s="40">
        <f t="shared" si="110"/>
        <v>-6.0402684563758413E-2</v>
      </c>
      <c r="M625" s="42"/>
      <c r="N625" s="42"/>
      <c r="O625" s="17"/>
    </row>
    <row r="626" spans="1:15">
      <c r="A626" s="2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0"/>
      <c r="M626" s="42"/>
      <c r="N626" s="42"/>
      <c r="O626" s="17"/>
    </row>
    <row r="627" spans="1:15">
      <c r="A627" s="2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0"/>
      <c r="M627" s="42"/>
      <c r="N627" s="42"/>
      <c r="O627" s="17"/>
    </row>
    <row r="628" spans="1:15">
      <c r="A628" s="2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0"/>
      <c r="M628" s="42"/>
      <c r="N628" s="42"/>
      <c r="O628" s="17"/>
    </row>
    <row r="629" spans="1:15">
      <c r="A629" s="2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0"/>
      <c r="M629" s="42"/>
      <c r="N629" s="42"/>
      <c r="O629" s="17"/>
    </row>
    <row r="630" spans="1:15">
      <c r="A630" s="2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0"/>
      <c r="M630" s="42"/>
      <c r="N630" s="42"/>
      <c r="O630" s="17"/>
    </row>
    <row r="631" spans="1:15">
      <c r="A631" s="2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0"/>
      <c r="M631" s="42"/>
      <c r="N631" s="42"/>
      <c r="O631" s="17"/>
    </row>
    <row r="632" spans="1:15">
      <c r="A632" s="2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0"/>
      <c r="M632" s="42"/>
      <c r="N632" s="42"/>
      <c r="O632" s="17"/>
    </row>
    <row r="633" spans="1:15">
      <c r="A633" s="2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0"/>
      <c r="M633" s="42"/>
      <c r="N633" s="42"/>
      <c r="O633" s="17"/>
    </row>
    <row r="634" spans="1:15">
      <c r="A634" s="2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0"/>
      <c r="M634" s="42"/>
      <c r="N634" s="42"/>
      <c r="O634" s="17"/>
    </row>
    <row r="635" spans="1:15">
      <c r="A635" s="2"/>
      <c r="B635" s="3"/>
      <c r="C635" s="4"/>
      <c r="D635" s="4"/>
      <c r="E635" s="4"/>
      <c r="F635" s="4"/>
      <c r="G635" s="4"/>
      <c r="H635" s="4"/>
      <c r="I635" s="4"/>
      <c r="J635" s="4"/>
      <c r="K635" s="4"/>
      <c r="L635" s="40"/>
      <c r="M635" s="42"/>
      <c r="N635" s="42"/>
      <c r="O635" s="17"/>
    </row>
    <row r="636" spans="1:15">
      <c r="A636" s="2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0"/>
      <c r="M636" s="42"/>
      <c r="N636" s="42"/>
      <c r="O636" s="17"/>
    </row>
    <row r="637" spans="1:15">
      <c r="A637" s="2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0"/>
      <c r="M637" s="42"/>
      <c r="N637" s="42"/>
      <c r="O637" s="17"/>
    </row>
    <row r="638" spans="1:15">
      <c r="A638" s="2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0"/>
      <c r="M638" s="42"/>
      <c r="N638" s="42"/>
      <c r="O638" s="17"/>
    </row>
    <row r="639" spans="1:15">
      <c r="A639" s="2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0"/>
      <c r="M639" s="42"/>
      <c r="N639" s="42"/>
      <c r="O639" s="17"/>
    </row>
    <row r="640" spans="1:15">
      <c r="A640" s="2"/>
      <c r="B640" s="3"/>
      <c r="C640" s="4"/>
      <c r="D640" s="4"/>
      <c r="E640" s="4"/>
      <c r="F640" s="4"/>
      <c r="G640" s="4"/>
      <c r="H640" s="4"/>
      <c r="I640" s="4"/>
      <c r="J640" s="4"/>
      <c r="K640" s="4"/>
      <c r="L640" s="40"/>
      <c r="M640" s="42"/>
      <c r="N640" s="42"/>
      <c r="O640" s="17"/>
    </row>
    <row r="641" spans="1:15">
      <c r="A641" s="2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0"/>
      <c r="M641" s="42"/>
      <c r="N641" s="42"/>
      <c r="O641" s="17"/>
    </row>
    <row r="642" spans="1:15">
      <c r="A642" s="2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0"/>
      <c r="M642" s="42"/>
      <c r="N642" s="42"/>
      <c r="O642" s="17"/>
    </row>
    <row r="643" spans="1:15">
      <c r="A643" s="2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0"/>
      <c r="M643" s="42"/>
      <c r="N643" s="42"/>
      <c r="O643" s="17"/>
    </row>
    <row r="644" spans="1:15">
      <c r="A644" s="2"/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0"/>
      <c r="M644" s="42"/>
      <c r="N644" s="42"/>
      <c r="O644" s="17"/>
    </row>
    <row r="645" spans="1:15">
      <c r="A645" s="2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0"/>
      <c r="M645" s="42"/>
      <c r="N645" s="42"/>
      <c r="O645" s="17"/>
    </row>
    <row r="646" spans="1:15">
      <c r="A646" s="2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0"/>
      <c r="M646" s="42"/>
      <c r="N646" s="42"/>
      <c r="O646" s="17"/>
    </row>
    <row r="647" spans="1:15">
      <c r="A647" s="2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0"/>
      <c r="M647" s="42"/>
      <c r="N647" s="42"/>
      <c r="O647" s="17"/>
    </row>
    <row r="648" spans="1:15">
      <c r="A648" s="2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0"/>
      <c r="M648" s="42"/>
      <c r="N648" s="42"/>
      <c r="O648" s="17"/>
    </row>
    <row r="649" spans="1:15">
      <c r="A649" s="2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0"/>
      <c r="M649" s="42"/>
      <c r="N649" s="42"/>
      <c r="O649" s="17"/>
    </row>
    <row r="650" spans="1:15">
      <c r="A650" s="2"/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0"/>
      <c r="M650" s="42"/>
      <c r="N650" s="42"/>
      <c r="O650" s="17"/>
    </row>
    <row r="651" spans="1:15">
      <c r="A651" s="2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0"/>
      <c r="M651" s="42"/>
      <c r="N651" s="42"/>
      <c r="O651" s="17"/>
    </row>
    <row r="652" spans="1:15">
      <c r="A652" s="2"/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0"/>
      <c r="M652" s="42"/>
      <c r="N652" s="42"/>
      <c r="O652" s="17"/>
    </row>
    <row r="653" spans="1:15">
      <c r="A653" s="2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0"/>
      <c r="M653" s="42"/>
      <c r="N653" s="42"/>
      <c r="O653" s="17"/>
    </row>
    <row r="654" spans="1:15">
      <c r="A654" s="2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0"/>
      <c r="M654" s="42"/>
      <c r="N654" s="42"/>
      <c r="O654" s="17"/>
    </row>
    <row r="655" spans="1:15">
      <c r="A655" s="2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0"/>
      <c r="M655" s="42"/>
      <c r="N655" s="42"/>
      <c r="O655" s="17"/>
    </row>
    <row r="656" spans="1:15">
      <c r="A656" s="2"/>
      <c r="B656" s="3"/>
      <c r="C656" s="4"/>
      <c r="D656" s="4"/>
      <c r="E656" s="4"/>
      <c r="F656" s="4"/>
      <c r="G656" s="4"/>
      <c r="H656" s="4"/>
      <c r="I656" s="4"/>
      <c r="J656" s="4"/>
      <c r="K656" s="4"/>
      <c r="L656" s="40"/>
      <c r="M656" s="42"/>
      <c r="N656" s="42"/>
      <c r="O656" s="17"/>
    </row>
    <row r="657" spans="1:15">
      <c r="A657" s="2"/>
      <c r="B657" s="3"/>
      <c r="C657" s="4"/>
      <c r="D657" s="4"/>
      <c r="E657" s="4"/>
      <c r="F657" s="4"/>
      <c r="G657" s="4"/>
      <c r="H657" s="4"/>
      <c r="I657" s="4"/>
      <c r="J657" s="4"/>
      <c r="K657" s="4"/>
      <c r="L657" s="40"/>
      <c r="M657" s="42"/>
      <c r="N657" s="42"/>
      <c r="O657" s="17"/>
    </row>
    <row r="658" spans="1:15">
      <c r="A658" s="2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0"/>
      <c r="M658" s="42"/>
      <c r="N658" s="42"/>
      <c r="O658" s="17"/>
    </row>
    <row r="659" spans="1:15">
      <c r="A659" s="2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0"/>
      <c r="M659" s="42"/>
      <c r="N659" s="42"/>
      <c r="O659" s="17"/>
    </row>
    <row r="660" spans="1:15">
      <c r="A660" s="2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0"/>
      <c r="M660" s="42"/>
      <c r="N660" s="42"/>
      <c r="O660" s="17"/>
    </row>
    <row r="661" spans="1:15">
      <c r="A661" s="2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0"/>
      <c r="M661" s="42"/>
      <c r="N661" s="42"/>
      <c r="O661" s="17"/>
    </row>
    <row r="662" spans="1:15">
      <c r="A662" s="2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0"/>
      <c r="M662" s="42"/>
      <c r="N662" s="42"/>
      <c r="O662" s="17"/>
    </row>
    <row r="663" spans="1:15">
      <c r="A663" s="2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0"/>
      <c r="M663" s="42"/>
      <c r="N663" s="42"/>
      <c r="O663" s="17"/>
    </row>
    <row r="664" spans="1:15">
      <c r="A664" s="2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0"/>
      <c r="M664" s="42"/>
      <c r="N664" s="42"/>
      <c r="O664" s="17"/>
    </row>
    <row r="665" spans="1:15">
      <c r="A665" s="2"/>
      <c r="B665" s="3"/>
      <c r="C665" s="4"/>
      <c r="D665" s="4"/>
      <c r="E665" s="4"/>
      <c r="F665" s="4"/>
      <c r="G665" s="4"/>
      <c r="H665" s="4"/>
      <c r="I665" s="4"/>
      <c r="J665" s="4"/>
      <c r="K665" s="4"/>
      <c r="L665" s="40"/>
      <c r="M665" s="42"/>
      <c r="N665" s="42"/>
      <c r="O665" s="17"/>
    </row>
    <row r="666" spans="1:15">
      <c r="A666" s="2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0"/>
      <c r="M666" s="42"/>
      <c r="N666" s="42"/>
      <c r="O666" s="17"/>
    </row>
    <row r="667" spans="1:15">
      <c r="A667" s="2"/>
      <c r="B667" s="3"/>
      <c r="C667" s="4"/>
      <c r="D667" s="4"/>
      <c r="E667" s="4"/>
      <c r="F667" s="4"/>
      <c r="G667" s="4"/>
      <c r="H667" s="4"/>
      <c r="I667" s="4"/>
      <c r="J667" s="4"/>
      <c r="K667" s="4"/>
      <c r="L667" s="40"/>
      <c r="M667" s="42"/>
      <c r="N667" s="42"/>
      <c r="O667" s="17"/>
    </row>
    <row r="668" spans="1:15">
      <c r="A668" s="2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0"/>
      <c r="M668" s="42"/>
      <c r="N668" s="42"/>
      <c r="O668" s="17"/>
    </row>
    <row r="669" spans="1:15">
      <c r="A669" s="2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0"/>
      <c r="M669" s="42"/>
      <c r="N669" s="42"/>
      <c r="O669" s="17"/>
    </row>
    <row r="670" spans="1:15">
      <c r="A670" s="2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0"/>
      <c r="M670" s="42"/>
      <c r="N670" s="42"/>
      <c r="O670" s="17"/>
    </row>
    <row r="671" spans="1:15">
      <c r="A671" s="2"/>
      <c r="B671" s="3"/>
      <c r="C671" s="4"/>
      <c r="D671" s="4"/>
      <c r="E671" s="4"/>
      <c r="F671" s="4"/>
      <c r="G671" s="4"/>
      <c r="H671" s="4"/>
      <c r="I671" s="4"/>
      <c r="J671" s="4"/>
      <c r="K671" s="4"/>
      <c r="L671" s="40"/>
      <c r="M671" s="42"/>
      <c r="N671" s="42"/>
      <c r="O671" s="17"/>
    </row>
    <row r="672" spans="1:15">
      <c r="A672" s="2"/>
      <c r="B672" s="3"/>
      <c r="C672" s="4"/>
      <c r="D672" s="4"/>
      <c r="E672" s="4"/>
      <c r="F672" s="4"/>
      <c r="G672" s="4"/>
      <c r="H672" s="4"/>
      <c r="I672" s="4"/>
      <c r="J672" s="4"/>
      <c r="K672" s="4"/>
      <c r="L672" s="40"/>
      <c r="M672" s="42"/>
      <c r="N672" s="42"/>
      <c r="O672" s="17"/>
    </row>
    <row r="673" spans="1:15">
      <c r="A673" s="2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0"/>
      <c r="M673" s="42"/>
      <c r="N673" s="42"/>
      <c r="O673" s="17"/>
    </row>
    <row r="674" spans="1:15">
      <c r="A674" s="2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0"/>
      <c r="M674" s="42"/>
      <c r="N674" s="42"/>
      <c r="O674" s="17"/>
    </row>
    <row r="675" spans="1:15">
      <c r="A675" s="2"/>
      <c r="B675" s="3"/>
      <c r="C675" s="4"/>
      <c r="D675" s="4"/>
      <c r="E675" s="4"/>
      <c r="F675" s="4"/>
      <c r="G675" s="4"/>
      <c r="H675" s="4"/>
      <c r="I675" s="4"/>
      <c r="J675" s="4"/>
      <c r="K675" s="4"/>
      <c r="L675" s="40"/>
      <c r="M675" s="42"/>
      <c r="N675" s="42"/>
      <c r="O675" s="17"/>
    </row>
    <row r="676" spans="1:15">
      <c r="A676" s="2"/>
      <c r="B676" s="3"/>
      <c r="C676" s="4"/>
      <c r="D676" s="4"/>
      <c r="E676" s="4"/>
      <c r="F676" s="4"/>
      <c r="G676" s="4"/>
      <c r="H676" s="4"/>
      <c r="I676" s="4"/>
      <c r="J676" s="4"/>
      <c r="K676" s="4"/>
      <c r="L676" s="40"/>
      <c r="M676" s="42"/>
      <c r="N676" s="42"/>
      <c r="O676" s="17"/>
    </row>
    <row r="677" spans="1:15">
      <c r="A677" s="2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0"/>
      <c r="M677" s="42"/>
      <c r="N677" s="42"/>
      <c r="O677" s="17"/>
    </row>
    <row r="678" spans="1:15">
      <c r="A678" s="2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0"/>
      <c r="M678" s="42"/>
      <c r="N678" s="42"/>
      <c r="O678" s="17"/>
    </row>
    <row r="679" spans="1:15">
      <c r="A679" s="2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0"/>
      <c r="M679" s="42"/>
      <c r="N679" s="42"/>
      <c r="O679" s="17"/>
    </row>
    <row r="680" spans="1:15">
      <c r="A680" s="2"/>
      <c r="B680" s="3"/>
      <c r="C680" s="4"/>
      <c r="D680" s="4"/>
      <c r="E680" s="4"/>
      <c r="F680" s="4"/>
      <c r="G680" s="4"/>
      <c r="H680" s="4"/>
      <c r="I680" s="4"/>
      <c r="J680" s="4"/>
      <c r="K680" s="4"/>
      <c r="L680" s="40"/>
      <c r="M680" s="42"/>
      <c r="N680" s="42"/>
      <c r="O680" s="17"/>
    </row>
    <row r="681" spans="1:15">
      <c r="A681" s="2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0"/>
      <c r="M681" s="42"/>
      <c r="N681" s="42"/>
      <c r="O681" s="17"/>
    </row>
    <row r="682" spans="1:15">
      <c r="A682" s="2"/>
      <c r="B682" s="3"/>
      <c r="C682" s="4"/>
      <c r="D682" s="4"/>
      <c r="E682" s="4"/>
      <c r="F682" s="4"/>
      <c r="G682" s="4"/>
      <c r="H682" s="4"/>
      <c r="I682" s="4"/>
      <c r="J682" s="4"/>
      <c r="K682" s="4"/>
      <c r="L682" s="40"/>
      <c r="M682" s="42"/>
      <c r="N682" s="42"/>
      <c r="O682" s="17"/>
    </row>
    <row r="683" spans="1:15">
      <c r="A683" s="2"/>
      <c r="B683" s="3"/>
      <c r="C683" s="4"/>
      <c r="D683" s="4"/>
      <c r="E683" s="4"/>
      <c r="F683" s="4"/>
      <c r="G683" s="4"/>
      <c r="H683" s="4"/>
      <c r="I683" s="4"/>
      <c r="J683" s="4"/>
      <c r="K683" s="4"/>
      <c r="L683" s="40"/>
      <c r="M683" s="42"/>
      <c r="N683" s="42"/>
      <c r="O683" s="17"/>
    </row>
    <row r="684" spans="1:15">
      <c r="A684" s="2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0"/>
      <c r="M684" s="42"/>
      <c r="N684" s="42"/>
      <c r="O684" s="17"/>
    </row>
    <row r="685" spans="1:15">
      <c r="A685" s="2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0"/>
      <c r="M685" s="42"/>
      <c r="N685" s="42"/>
      <c r="O685" s="17"/>
    </row>
    <row r="686" spans="1:15">
      <c r="A686" s="2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0"/>
      <c r="M686" s="42"/>
      <c r="N686" s="42"/>
      <c r="O686" s="17"/>
    </row>
    <row r="687" spans="1:15">
      <c r="A687" s="2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0"/>
      <c r="M687" s="42"/>
      <c r="N687" s="42"/>
      <c r="O687" s="17"/>
    </row>
    <row r="688" spans="1:15">
      <c r="A688" s="2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0"/>
      <c r="M688" s="42"/>
      <c r="N688" s="42"/>
      <c r="O688" s="17"/>
    </row>
    <row r="689" spans="1:15">
      <c r="A689" s="2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0"/>
      <c r="M689" s="42"/>
      <c r="N689" s="42"/>
      <c r="O689" s="17"/>
    </row>
    <row r="690" spans="1:15">
      <c r="A690" s="2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0"/>
      <c r="M690" s="42"/>
      <c r="N690" s="42"/>
      <c r="O690" s="17"/>
    </row>
    <row r="691" spans="1:15">
      <c r="A691" s="2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0"/>
      <c r="M691" s="42"/>
      <c r="N691" s="42"/>
      <c r="O691" s="17"/>
    </row>
    <row r="692" spans="1:15">
      <c r="A692" s="2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0"/>
      <c r="M692" s="42"/>
      <c r="N692" s="42"/>
      <c r="O692" s="17"/>
    </row>
    <row r="693" spans="1:15">
      <c r="A693" s="2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0"/>
      <c r="M693" s="42"/>
      <c r="N693" s="42"/>
      <c r="O693" s="17"/>
    </row>
    <row r="694" spans="1:15">
      <c r="A694" s="2"/>
      <c r="B694" s="3"/>
      <c r="C694" s="4"/>
      <c r="D694" s="4"/>
      <c r="E694" s="4"/>
      <c r="F694" s="4"/>
      <c r="G694" s="4"/>
      <c r="H694" s="4"/>
      <c r="I694" s="4"/>
      <c r="J694" s="4"/>
      <c r="K694" s="4"/>
      <c r="L694" s="40"/>
      <c r="M694" s="42"/>
      <c r="N694" s="42"/>
      <c r="O694" s="17"/>
    </row>
    <row r="695" spans="1:15">
      <c r="A695" s="2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0"/>
      <c r="M695" s="42"/>
      <c r="N695" s="42"/>
      <c r="O695" s="17"/>
    </row>
    <row r="696" spans="1:15">
      <c r="A696" s="2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0"/>
      <c r="M696" s="42"/>
      <c r="N696" s="42"/>
      <c r="O696" s="17"/>
    </row>
    <row r="697" spans="1:15">
      <c r="A697" s="2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0"/>
      <c r="M697" s="42"/>
      <c r="N697" s="42"/>
      <c r="O697" s="17"/>
    </row>
    <row r="698" spans="1:15">
      <c r="A698" s="2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0"/>
      <c r="M698" s="42"/>
      <c r="N698" s="42"/>
      <c r="O698" s="17"/>
    </row>
    <row r="699" spans="1:15">
      <c r="A699" s="2"/>
      <c r="B699" s="3"/>
      <c r="C699" s="4"/>
      <c r="D699" s="4"/>
      <c r="E699" s="4"/>
      <c r="F699" s="4"/>
      <c r="G699" s="4"/>
      <c r="H699" s="4"/>
      <c r="I699" s="4"/>
      <c r="J699" s="4"/>
      <c r="K699" s="4"/>
      <c r="L699" s="40"/>
      <c r="M699" s="42"/>
      <c r="N699" s="42"/>
      <c r="O699" s="17"/>
    </row>
    <row r="700" spans="1:15">
      <c r="A700" s="2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0"/>
      <c r="M700" s="42"/>
      <c r="N700" s="42"/>
      <c r="O700" s="17"/>
    </row>
    <row r="701" spans="1:15">
      <c r="A701" s="2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0"/>
      <c r="M701" s="42"/>
      <c r="N701" s="42"/>
      <c r="O701" s="17"/>
    </row>
    <row r="702" spans="1:15">
      <c r="A702" s="2"/>
      <c r="B702" s="3"/>
      <c r="C702" s="4"/>
      <c r="D702" s="4"/>
      <c r="E702" s="4"/>
      <c r="F702" s="4"/>
      <c r="G702" s="4"/>
      <c r="H702" s="4"/>
      <c r="I702" s="4"/>
      <c r="J702" s="4"/>
      <c r="K702" s="4"/>
      <c r="L702" s="40"/>
      <c r="M702" s="42"/>
      <c r="N702" s="42"/>
      <c r="O702" s="17"/>
    </row>
    <row r="703" spans="1:15">
      <c r="A703" s="2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0"/>
      <c r="M703" s="42"/>
      <c r="N703" s="42"/>
      <c r="O703" s="17"/>
    </row>
    <row r="704" spans="1:15">
      <c r="A704" s="2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0"/>
      <c r="M704" s="42"/>
      <c r="N704" s="42"/>
      <c r="O704" s="17"/>
    </row>
    <row r="705" spans="1:15">
      <c r="A705" s="2"/>
      <c r="B705" s="3"/>
      <c r="C705" s="4"/>
      <c r="D705" s="4"/>
      <c r="E705" s="4"/>
      <c r="F705" s="4"/>
      <c r="G705" s="4"/>
      <c r="H705" s="4"/>
      <c r="I705" s="4"/>
      <c r="J705" s="4"/>
      <c r="K705" s="4"/>
      <c r="L705" s="40"/>
      <c r="M705" s="42"/>
      <c r="N705" s="42"/>
      <c r="O705" s="17"/>
    </row>
    <row r="706" spans="1:15">
      <c r="A706" s="2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0"/>
      <c r="M706" s="42"/>
      <c r="N706" s="42"/>
      <c r="O706" s="17"/>
    </row>
    <row r="707" spans="1:15">
      <c r="A707" s="2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0"/>
      <c r="M707" s="42"/>
      <c r="N707" s="42"/>
      <c r="O707" s="17"/>
    </row>
    <row r="708" spans="1:15">
      <c r="A708" s="2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0"/>
      <c r="M708" s="42"/>
      <c r="N708" s="42"/>
      <c r="O708" s="17"/>
    </row>
    <row r="709" spans="1:15">
      <c r="A709" s="2"/>
      <c r="B709" s="3"/>
      <c r="C709" s="4"/>
      <c r="D709" s="4"/>
      <c r="E709" s="4"/>
      <c r="F709" s="4"/>
      <c r="G709" s="4"/>
      <c r="H709" s="4"/>
      <c r="I709" s="4"/>
      <c r="J709" s="4"/>
      <c r="K709" s="4"/>
      <c r="L709" s="40"/>
      <c r="M709" s="42"/>
      <c r="N709" s="42"/>
      <c r="O709" s="17"/>
    </row>
    <row r="710" spans="1:15">
      <c r="A710" s="2"/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0"/>
      <c r="M710" s="42"/>
      <c r="N710" s="42"/>
      <c r="O710" s="17"/>
    </row>
    <row r="711" spans="1:15">
      <c r="A711" s="2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0"/>
      <c r="M711" s="42"/>
      <c r="N711" s="42"/>
      <c r="O711" s="17"/>
    </row>
    <row r="712" spans="1:15">
      <c r="A712" s="2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0"/>
      <c r="M712" s="42"/>
      <c r="N712" s="42"/>
      <c r="O712" s="17"/>
    </row>
    <row r="713" spans="1:15">
      <c r="A713" s="2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0"/>
      <c r="M713" s="42"/>
      <c r="N713" s="42"/>
      <c r="O713" s="17"/>
    </row>
    <row r="714" spans="1:15">
      <c r="A714" s="2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0"/>
      <c r="M714" s="42"/>
      <c r="N714" s="42"/>
      <c r="O714" s="17"/>
    </row>
    <row r="715" spans="1:15">
      <c r="A715" s="2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0"/>
      <c r="M715" s="42"/>
      <c r="N715" s="42"/>
      <c r="O715" s="17"/>
    </row>
    <row r="716" spans="1:15">
      <c r="A716" s="2"/>
      <c r="B716" s="3"/>
      <c r="C716" s="4"/>
      <c r="D716" s="4"/>
      <c r="E716" s="4"/>
      <c r="F716" s="4"/>
      <c r="G716" s="4"/>
      <c r="H716" s="4"/>
      <c r="I716" s="4"/>
      <c r="J716" s="4"/>
      <c r="K716" s="4"/>
      <c r="L716" s="40"/>
      <c r="M716" s="42"/>
      <c r="N716" s="42"/>
      <c r="O716" s="17"/>
    </row>
    <row r="717" spans="1:15">
      <c r="A717" s="2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0"/>
      <c r="M717" s="42"/>
      <c r="N717" s="42"/>
      <c r="O717" s="17"/>
    </row>
    <row r="718" spans="1:15">
      <c r="A718" s="2"/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0"/>
      <c r="M718" s="42"/>
      <c r="N718" s="42"/>
      <c r="O718" s="17"/>
    </row>
    <row r="719" spans="1:15">
      <c r="A719" s="2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0"/>
      <c r="M719" s="42"/>
      <c r="N719" s="42"/>
      <c r="O719" s="17"/>
    </row>
    <row r="720" spans="1:15">
      <c r="A720" s="2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0"/>
      <c r="M720" s="42"/>
      <c r="N720" s="42"/>
      <c r="O720" s="17"/>
    </row>
    <row r="721" spans="1:15">
      <c r="A721" s="2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0"/>
      <c r="M721" s="42"/>
      <c r="N721" s="42"/>
      <c r="O721" s="17"/>
    </row>
    <row r="722" spans="1:15">
      <c r="A722" s="2"/>
      <c r="B722" s="3"/>
      <c r="C722" s="4"/>
      <c r="D722" s="4"/>
      <c r="E722" s="4"/>
      <c r="F722" s="4"/>
      <c r="G722" s="4"/>
      <c r="H722" s="4"/>
      <c r="I722" s="4"/>
      <c r="J722" s="4"/>
      <c r="K722" s="4"/>
      <c r="L722" s="40"/>
      <c r="M722" s="42"/>
      <c r="N722" s="42"/>
      <c r="O722" s="17"/>
    </row>
    <row r="723" spans="1:15">
      <c r="A723" s="2"/>
      <c r="B723" s="3"/>
      <c r="C723" s="4"/>
      <c r="D723" s="4"/>
      <c r="E723" s="4"/>
      <c r="F723" s="4"/>
      <c r="G723" s="4"/>
      <c r="H723" s="4"/>
      <c r="I723" s="4"/>
      <c r="J723" s="4"/>
      <c r="K723" s="4"/>
      <c r="L723" s="40"/>
      <c r="M723" s="42"/>
      <c r="N723" s="42"/>
      <c r="O723" s="17"/>
    </row>
    <row r="724" spans="1:15">
      <c r="A724" s="2"/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0"/>
      <c r="M724" s="42"/>
      <c r="N724" s="42"/>
      <c r="O724" s="17"/>
    </row>
    <row r="725" spans="1:15">
      <c r="A725" s="2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0"/>
      <c r="M725" s="42"/>
      <c r="N725" s="42"/>
      <c r="O725" s="17"/>
    </row>
    <row r="726" spans="1:15">
      <c r="A726" s="2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0"/>
      <c r="M726" s="42"/>
      <c r="N726" s="42"/>
      <c r="O726" s="17"/>
    </row>
    <row r="727" spans="1:15">
      <c r="A727" s="2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0"/>
      <c r="M727" s="42"/>
      <c r="N727" s="42"/>
      <c r="O727" s="17"/>
    </row>
    <row r="728" spans="1:15">
      <c r="A728" s="2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0"/>
      <c r="M728" s="42"/>
      <c r="N728" s="42"/>
      <c r="O728" s="17"/>
    </row>
    <row r="729" spans="1:15">
      <c r="A729" s="2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0"/>
      <c r="M729" s="42"/>
      <c r="N729" s="42"/>
      <c r="O729" s="17"/>
    </row>
    <row r="730" spans="1:15">
      <c r="A730" s="2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0"/>
      <c r="M730" s="42"/>
      <c r="N730" s="42"/>
      <c r="O730" s="17"/>
    </row>
    <row r="731" spans="1:15">
      <c r="A731" s="2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0"/>
      <c r="M731" s="42"/>
      <c r="N731" s="42"/>
      <c r="O731" s="17"/>
    </row>
    <row r="732" spans="1:15">
      <c r="A732" s="2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0"/>
      <c r="M732" s="42"/>
      <c r="N732" s="42"/>
      <c r="O732" s="17"/>
    </row>
    <row r="733" spans="1:15">
      <c r="A733" s="2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0"/>
      <c r="M733" s="42"/>
      <c r="N733" s="42"/>
      <c r="O733" s="17"/>
    </row>
    <row r="734" spans="1:15">
      <c r="A734" s="2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0"/>
      <c r="M734" s="42"/>
      <c r="N734" s="42"/>
      <c r="O734" s="17"/>
    </row>
    <row r="735" spans="1:15">
      <c r="A735" s="2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0"/>
      <c r="M735" s="42"/>
      <c r="N735" s="42"/>
      <c r="O735" s="17"/>
    </row>
    <row r="736" spans="1:15">
      <c r="A736" s="2"/>
      <c r="B736" s="3"/>
      <c r="C736" s="4"/>
      <c r="D736" s="4"/>
      <c r="E736" s="4"/>
      <c r="F736" s="4"/>
      <c r="G736" s="4"/>
      <c r="H736" s="4"/>
      <c r="I736" s="4"/>
      <c r="J736" s="4"/>
      <c r="K736" s="4"/>
      <c r="L736" s="40"/>
      <c r="M736" s="42"/>
      <c r="N736" s="42"/>
      <c r="O736" s="17"/>
    </row>
    <row r="737" spans="1:15">
      <c r="A737" s="2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0"/>
      <c r="M737" s="42"/>
      <c r="N737" s="42"/>
      <c r="O737" s="17"/>
    </row>
    <row r="738" spans="1:15">
      <c r="A738" s="2"/>
      <c r="B738" s="3"/>
      <c r="C738" s="4"/>
      <c r="D738" s="4"/>
      <c r="E738" s="4"/>
      <c r="F738" s="4"/>
      <c r="G738" s="4"/>
      <c r="H738" s="4"/>
      <c r="I738" s="4"/>
      <c r="J738" s="4"/>
      <c r="K738" s="4"/>
      <c r="L738" s="40"/>
      <c r="M738" s="42"/>
      <c r="N738" s="42"/>
      <c r="O738" s="17"/>
    </row>
    <row r="739" spans="1:15">
      <c r="A739" s="2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0"/>
      <c r="M739" s="42"/>
      <c r="N739" s="42"/>
      <c r="O739" s="17"/>
    </row>
    <row r="740" spans="1:15">
      <c r="A740" s="2"/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0"/>
      <c r="M740" s="42"/>
      <c r="N740" s="42"/>
      <c r="O740" s="17"/>
    </row>
    <row r="741" spans="1:15">
      <c r="A741" s="2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0"/>
      <c r="M741" s="42"/>
      <c r="N741" s="42"/>
      <c r="O741" s="17"/>
    </row>
    <row r="742" spans="1:15">
      <c r="A742" s="2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0"/>
      <c r="M742" s="42"/>
      <c r="N742" s="42"/>
      <c r="O742" s="17"/>
    </row>
    <row r="743" spans="1:15">
      <c r="A743" s="2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0"/>
      <c r="M743" s="42"/>
      <c r="N743" s="42"/>
      <c r="O743" s="17"/>
    </row>
    <row r="744" spans="1:15">
      <c r="A744" s="2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0"/>
      <c r="M744" s="42"/>
      <c r="N744" s="42"/>
      <c r="O744" s="17"/>
    </row>
    <row r="745" spans="1:15">
      <c r="A745" s="2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0"/>
      <c r="M745" s="42"/>
      <c r="N745" s="42"/>
      <c r="O745" s="17"/>
    </row>
    <row r="746" spans="1:15">
      <c r="A746" s="2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0"/>
      <c r="M746" s="42"/>
      <c r="N746" s="42"/>
      <c r="O746" s="17"/>
    </row>
    <row r="747" spans="1:15">
      <c r="A747" s="2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0"/>
      <c r="M747" s="42"/>
      <c r="N747" s="42"/>
      <c r="O747" s="17"/>
    </row>
    <row r="748" spans="1:15">
      <c r="A748" s="2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0"/>
      <c r="M748" s="42"/>
      <c r="N748" s="42"/>
      <c r="O748" s="17"/>
    </row>
    <row r="749" spans="1:15">
      <c r="A749" s="2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0"/>
      <c r="M749" s="42"/>
      <c r="N749" s="42"/>
      <c r="O749" s="17"/>
    </row>
    <row r="750" spans="1:15">
      <c r="A750" s="2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0"/>
      <c r="M750" s="42"/>
      <c r="N750" s="42"/>
      <c r="O750" s="17"/>
    </row>
    <row r="751" spans="1:15">
      <c r="A751" s="2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0"/>
      <c r="M751" s="42"/>
      <c r="N751" s="42"/>
      <c r="O751" s="17"/>
    </row>
    <row r="752" spans="1:15">
      <c r="A752" s="2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0"/>
      <c r="M752" s="42"/>
      <c r="N752" s="42"/>
      <c r="O752" s="17"/>
    </row>
    <row r="753" spans="1:15">
      <c r="A753" s="2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0"/>
      <c r="M753" s="42"/>
      <c r="N753" s="42"/>
      <c r="O753" s="17"/>
    </row>
    <row r="754" spans="1:15">
      <c r="A754" s="2"/>
      <c r="B754" s="3"/>
      <c r="C754" s="4"/>
      <c r="D754" s="4"/>
      <c r="E754" s="4"/>
      <c r="F754" s="4"/>
      <c r="G754" s="4"/>
      <c r="H754" s="4"/>
      <c r="I754" s="4"/>
      <c r="J754" s="4"/>
      <c r="K754" s="4"/>
      <c r="L754" s="40"/>
      <c r="M754" s="42"/>
      <c r="N754" s="42"/>
      <c r="O754" s="17"/>
    </row>
    <row r="755" spans="1:15">
      <c r="A755" s="2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0"/>
      <c r="M755" s="42"/>
      <c r="N755" s="42"/>
      <c r="O755" s="17"/>
    </row>
    <row r="756" spans="1:15">
      <c r="A756" s="2"/>
      <c r="B756" s="3"/>
      <c r="C756" s="4"/>
      <c r="D756" s="4"/>
      <c r="E756" s="4"/>
      <c r="F756" s="4"/>
      <c r="G756" s="4"/>
      <c r="H756" s="4"/>
      <c r="I756" s="4"/>
      <c r="J756" s="4"/>
      <c r="K756" s="4"/>
      <c r="L756" s="40"/>
      <c r="M756" s="42"/>
      <c r="N756" s="42"/>
      <c r="O756" s="17"/>
    </row>
    <row r="757" spans="1:15">
      <c r="A757" s="2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0"/>
      <c r="M757" s="42"/>
      <c r="N757" s="42"/>
      <c r="O757" s="17"/>
    </row>
    <row r="758" spans="1:15">
      <c r="A758" s="2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0"/>
      <c r="M758" s="42"/>
      <c r="N758" s="42"/>
      <c r="O758" s="17"/>
    </row>
    <row r="759" spans="1:15">
      <c r="A759" s="2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0"/>
      <c r="M759" s="42"/>
      <c r="N759" s="42"/>
      <c r="O759" s="17"/>
    </row>
    <row r="760" spans="1:15">
      <c r="A760" s="2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0"/>
      <c r="M760" s="42"/>
      <c r="N760" s="42"/>
      <c r="O760" s="17"/>
    </row>
    <row r="761" spans="1:15">
      <c r="A761" s="2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0"/>
      <c r="M761" s="42"/>
      <c r="N761" s="42"/>
      <c r="O761" s="17"/>
    </row>
    <row r="762" spans="1:15">
      <c r="A762" s="2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0"/>
      <c r="M762" s="42"/>
      <c r="N762" s="42"/>
      <c r="O762" s="17"/>
    </row>
    <row r="763" spans="1:15">
      <c r="A763" s="2"/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0"/>
      <c r="M763" s="42"/>
      <c r="N763" s="42"/>
      <c r="O763" s="17"/>
    </row>
    <row r="764" spans="1:15">
      <c r="A764" s="2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0"/>
      <c r="M764" s="42"/>
      <c r="N764" s="42"/>
      <c r="O764" s="17"/>
    </row>
    <row r="765" spans="1:15">
      <c r="A765" s="2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0"/>
      <c r="M765" s="42"/>
      <c r="N765" s="42"/>
      <c r="O765" s="17"/>
    </row>
    <row r="766" spans="1:15">
      <c r="A766" s="2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0"/>
      <c r="M766" s="42"/>
      <c r="N766" s="42"/>
      <c r="O766" s="17"/>
    </row>
    <row r="767" spans="1:15">
      <c r="A767" s="2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0"/>
      <c r="M767" s="42"/>
      <c r="N767" s="42"/>
      <c r="O767" s="17"/>
    </row>
    <row r="768" spans="1:15">
      <c r="A768" s="2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0"/>
      <c r="M768" s="42"/>
      <c r="N768" s="42"/>
      <c r="O768" s="17"/>
    </row>
    <row r="769" spans="1:15">
      <c r="A769" s="2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0"/>
      <c r="M769" s="42"/>
      <c r="N769" s="42"/>
      <c r="O769" s="17"/>
    </row>
    <row r="770" spans="1:15">
      <c r="A770" s="2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0"/>
      <c r="M770" s="42"/>
      <c r="N770" s="42"/>
      <c r="O770" s="17"/>
    </row>
    <row r="771" spans="1:15">
      <c r="A771" s="2"/>
      <c r="B771" s="3"/>
      <c r="C771" s="4"/>
      <c r="D771" s="4"/>
      <c r="E771" s="4"/>
      <c r="F771" s="4"/>
      <c r="G771" s="4"/>
      <c r="H771" s="4"/>
      <c r="I771" s="4"/>
      <c r="J771" s="4"/>
      <c r="K771" s="4"/>
      <c r="L771" s="40"/>
      <c r="M771" s="42"/>
      <c r="N771" s="42"/>
      <c r="O771" s="17"/>
    </row>
    <row r="772" spans="1:15">
      <c r="A772" s="2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0"/>
      <c r="M772" s="42"/>
      <c r="N772" s="42"/>
      <c r="O772" s="17"/>
    </row>
    <row r="773" spans="1:15">
      <c r="A773" s="2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0"/>
      <c r="M773" s="42"/>
      <c r="N773" s="42"/>
      <c r="O773" s="17"/>
    </row>
    <row r="774" spans="1:15">
      <c r="A774" s="2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0"/>
      <c r="M774" s="42"/>
      <c r="N774" s="42"/>
      <c r="O774" s="17"/>
    </row>
    <row r="775" spans="1:15">
      <c r="A775" s="2"/>
      <c r="B775" s="3"/>
      <c r="C775" s="4"/>
      <c r="D775" s="4"/>
      <c r="E775" s="4"/>
      <c r="F775" s="4"/>
      <c r="G775" s="4"/>
      <c r="H775" s="4"/>
      <c r="I775" s="4"/>
      <c r="J775" s="4"/>
      <c r="K775" s="4"/>
      <c r="L775" s="40"/>
      <c r="M775" s="42"/>
      <c r="N775" s="42"/>
      <c r="O775" s="17"/>
    </row>
    <row r="776" spans="1:15">
      <c r="A776" s="2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0"/>
      <c r="M776" s="42"/>
      <c r="N776" s="42"/>
      <c r="O776" s="17"/>
    </row>
    <row r="777" spans="1:15">
      <c r="A777" s="2"/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0"/>
      <c r="M777" s="42"/>
      <c r="N777" s="42"/>
      <c r="O777" s="17"/>
    </row>
    <row r="778" spans="1:15">
      <c r="A778" s="2"/>
      <c r="B778" s="3"/>
      <c r="C778" s="4"/>
      <c r="D778" s="4"/>
      <c r="E778" s="4"/>
      <c r="F778" s="4"/>
      <c r="G778" s="4"/>
      <c r="H778" s="4"/>
      <c r="I778" s="4"/>
      <c r="J778" s="4"/>
      <c r="K778" s="4"/>
      <c r="L778" s="40"/>
      <c r="M778" s="42"/>
      <c r="N778" s="42"/>
      <c r="O778" s="17"/>
    </row>
    <row r="779" spans="1:15">
      <c r="A779" s="2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0"/>
      <c r="M779" s="42"/>
      <c r="N779" s="42"/>
      <c r="O779" s="17"/>
    </row>
    <row r="780" spans="1:15">
      <c r="A780" s="2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0"/>
      <c r="M780" s="42"/>
      <c r="N780" s="42"/>
      <c r="O780" s="17"/>
    </row>
    <row r="781" spans="1:15">
      <c r="A781" s="2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0"/>
      <c r="M781" s="42"/>
      <c r="N781" s="42"/>
      <c r="O781" s="17"/>
    </row>
    <row r="782" spans="1:15">
      <c r="A782" s="2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0"/>
      <c r="M782" s="42"/>
      <c r="N782" s="42"/>
      <c r="O782" s="17"/>
    </row>
    <row r="783" spans="1:15">
      <c r="A783" s="2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0"/>
      <c r="M783" s="42"/>
      <c r="N783" s="42"/>
      <c r="O783" s="17"/>
    </row>
    <row r="784" spans="1:15">
      <c r="A784" s="2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0"/>
      <c r="M784" s="42"/>
      <c r="N784" s="42"/>
      <c r="O784" s="17"/>
    </row>
    <row r="785" spans="1:15">
      <c r="A785" s="2"/>
      <c r="B785" s="3"/>
      <c r="C785" s="4"/>
      <c r="D785" s="4"/>
      <c r="E785" s="4"/>
      <c r="F785" s="4"/>
      <c r="G785" s="4"/>
      <c r="H785" s="4"/>
      <c r="I785" s="4"/>
      <c r="J785" s="4"/>
      <c r="K785" s="4"/>
      <c r="L785" s="40"/>
      <c r="M785" s="42"/>
      <c r="N785" s="42"/>
      <c r="O785" s="17"/>
    </row>
    <row r="786" spans="1:15">
      <c r="A786" s="2"/>
      <c r="B786" s="3"/>
      <c r="C786" s="4"/>
      <c r="D786" s="4"/>
      <c r="E786" s="4"/>
      <c r="F786" s="4"/>
      <c r="G786" s="4"/>
      <c r="H786" s="4"/>
      <c r="I786" s="4"/>
      <c r="J786" s="4"/>
      <c r="K786" s="4"/>
      <c r="L786" s="40"/>
      <c r="M786" s="42"/>
      <c r="N786" s="42"/>
      <c r="O786" s="17"/>
    </row>
    <row r="787" spans="1:15">
      <c r="A787" s="2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0"/>
      <c r="M787" s="42"/>
      <c r="N787" s="42"/>
      <c r="O787" s="17"/>
    </row>
    <row r="788" spans="1:15">
      <c r="A788" s="2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0"/>
      <c r="M788" s="42"/>
      <c r="N788" s="42"/>
      <c r="O788" s="17"/>
    </row>
    <row r="789" spans="1:15">
      <c r="A789" s="2"/>
      <c r="B789" s="3"/>
      <c r="C789" s="4"/>
      <c r="D789" s="4"/>
      <c r="E789" s="4"/>
      <c r="F789" s="4"/>
      <c r="G789" s="4"/>
      <c r="H789" s="4"/>
      <c r="I789" s="4"/>
      <c r="J789" s="4"/>
      <c r="K789" s="4"/>
      <c r="L789" s="40"/>
      <c r="M789" s="42"/>
      <c r="N789" s="42"/>
      <c r="O789" s="17"/>
    </row>
    <row r="790" spans="1:15">
      <c r="A790" s="2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0"/>
      <c r="M790" s="42"/>
      <c r="N790" s="42"/>
      <c r="O790" s="17"/>
    </row>
    <row r="791" spans="1:15">
      <c r="A791" s="2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0"/>
      <c r="M791" s="42"/>
      <c r="N791" s="42"/>
      <c r="O791" s="17"/>
    </row>
    <row r="792" spans="1:15">
      <c r="A792" s="2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0"/>
      <c r="M792" s="42"/>
      <c r="N792" s="42"/>
      <c r="O792" s="17"/>
    </row>
    <row r="793" spans="1:15">
      <c r="A793" s="2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0"/>
      <c r="M793" s="42"/>
      <c r="N793" s="42"/>
      <c r="O793" s="17"/>
    </row>
    <row r="794" spans="1:15">
      <c r="A794" s="2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0"/>
      <c r="M794" s="42"/>
      <c r="N794" s="42"/>
      <c r="O794" s="17"/>
    </row>
    <row r="795" spans="1:15">
      <c r="A795" s="2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0"/>
      <c r="M795" s="42"/>
      <c r="N795" s="42"/>
      <c r="O795" s="17"/>
    </row>
    <row r="796" spans="1:15">
      <c r="A796" s="2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0"/>
      <c r="M796" s="42"/>
      <c r="N796" s="42"/>
      <c r="O796" s="17"/>
    </row>
    <row r="797" spans="1:15">
      <c r="A797" s="2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0"/>
      <c r="M797" s="42"/>
      <c r="N797" s="42"/>
      <c r="O797" s="17"/>
    </row>
    <row r="798" spans="1:15">
      <c r="A798" s="2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0"/>
      <c r="M798" s="42"/>
      <c r="N798" s="42"/>
      <c r="O798" s="17"/>
    </row>
    <row r="799" spans="1:15">
      <c r="A799" s="2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0"/>
      <c r="M799" s="42"/>
      <c r="N799" s="42"/>
      <c r="O799" s="17"/>
    </row>
    <row r="800" spans="1:15">
      <c r="A800" s="2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0"/>
      <c r="M800" s="42"/>
      <c r="N800" s="42"/>
      <c r="O800" s="17"/>
    </row>
    <row r="801" spans="1:15">
      <c r="A801" s="2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0"/>
      <c r="M801" s="42"/>
      <c r="N801" s="42"/>
      <c r="O801" s="17"/>
    </row>
    <row r="802" spans="1:15">
      <c r="A802" s="2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0"/>
      <c r="M802" s="42"/>
      <c r="N802" s="42"/>
      <c r="O802" s="17"/>
    </row>
    <row r="803" spans="1:15">
      <c r="A803" s="2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0"/>
      <c r="M803" s="42"/>
      <c r="N803" s="42"/>
      <c r="O803" s="17"/>
    </row>
    <row r="804" spans="1:15">
      <c r="A804" s="2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0"/>
      <c r="M804" s="42"/>
      <c r="N804" s="42"/>
      <c r="O804" s="17"/>
    </row>
    <row r="805" spans="1:15">
      <c r="A805" s="2"/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0"/>
      <c r="M805" s="42"/>
      <c r="N805" s="42"/>
      <c r="O805" s="17"/>
    </row>
    <row r="806" spans="1:15">
      <c r="A806" s="2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0"/>
      <c r="M806" s="42"/>
      <c r="N806" s="42"/>
      <c r="O806" s="17"/>
    </row>
    <row r="807" spans="1:15">
      <c r="A807" s="2"/>
      <c r="B807" s="3"/>
      <c r="C807" s="4"/>
      <c r="D807" s="4"/>
      <c r="E807" s="4"/>
      <c r="F807" s="4"/>
      <c r="G807" s="4"/>
      <c r="H807" s="4"/>
      <c r="I807" s="4"/>
      <c r="J807" s="4"/>
      <c r="K807" s="4"/>
      <c r="L807" s="40"/>
      <c r="M807" s="42"/>
      <c r="N807" s="42"/>
      <c r="O807" s="17"/>
    </row>
    <row r="808" spans="1:15">
      <c r="A808" s="2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0"/>
      <c r="M808" s="42"/>
      <c r="N808" s="42"/>
      <c r="O808" s="17"/>
    </row>
    <row r="809" spans="1:15">
      <c r="A809" s="2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0"/>
      <c r="M809" s="42"/>
      <c r="N809" s="42"/>
      <c r="O809" s="17"/>
    </row>
    <row r="810" spans="1:15">
      <c r="A810" s="2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0"/>
      <c r="M810" s="42"/>
      <c r="N810" s="42"/>
      <c r="O810" s="17"/>
    </row>
    <row r="811" spans="1:15">
      <c r="A811" s="2"/>
      <c r="B811" s="3"/>
      <c r="C811" s="4"/>
      <c r="D811" s="4"/>
      <c r="E811" s="4"/>
      <c r="F811" s="4"/>
      <c r="G811" s="4"/>
      <c r="H811" s="4"/>
      <c r="I811" s="4"/>
      <c r="J811" s="4"/>
      <c r="K811" s="4"/>
      <c r="L811" s="40"/>
      <c r="M811" s="42"/>
      <c r="N811" s="42"/>
      <c r="O811" s="17"/>
    </row>
    <row r="812" spans="1:15">
      <c r="A812" s="2"/>
      <c r="B812" s="3"/>
      <c r="C812" s="4"/>
      <c r="D812" s="4"/>
      <c r="E812" s="4"/>
      <c r="F812" s="4"/>
      <c r="G812" s="4"/>
      <c r="H812" s="4"/>
      <c r="I812" s="4"/>
      <c r="J812" s="4"/>
      <c r="K812" s="4"/>
      <c r="L812" s="40"/>
      <c r="M812" s="42"/>
      <c r="N812" s="42"/>
      <c r="O812" s="17"/>
    </row>
    <row r="813" spans="1:15">
      <c r="A813" s="2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0"/>
      <c r="M813" s="42"/>
      <c r="N813" s="42"/>
      <c r="O813" s="17"/>
    </row>
    <row r="814" spans="1:15">
      <c r="A814" s="2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0"/>
      <c r="M814" s="42"/>
      <c r="N814" s="42"/>
      <c r="O814" s="17"/>
    </row>
    <row r="815" spans="1:15">
      <c r="A815" s="2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0"/>
      <c r="M815" s="42"/>
      <c r="N815" s="42"/>
      <c r="O815" s="17"/>
    </row>
    <row r="816" spans="1:15">
      <c r="A816" s="2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0"/>
      <c r="M816" s="42"/>
      <c r="N816" s="42"/>
      <c r="O816" s="17"/>
    </row>
    <row r="817" spans="1:15">
      <c r="A817" s="2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0"/>
      <c r="M817" s="42"/>
      <c r="N817" s="42"/>
      <c r="O817" s="17"/>
    </row>
    <row r="818" spans="1:15">
      <c r="A818" s="2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0"/>
      <c r="M818" s="42"/>
      <c r="N818" s="42"/>
      <c r="O818" s="17"/>
    </row>
    <row r="819" spans="1:15">
      <c r="A819" s="2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0"/>
      <c r="M819" s="42"/>
      <c r="N819" s="42"/>
      <c r="O819" s="17"/>
    </row>
    <row r="820" spans="1:15">
      <c r="A820" s="2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0"/>
      <c r="M820" s="42"/>
      <c r="N820" s="42"/>
      <c r="O820" s="17"/>
    </row>
    <row r="821" spans="1:15">
      <c r="A821" s="2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0"/>
      <c r="M821" s="42"/>
      <c r="N821" s="42"/>
      <c r="O821" s="17"/>
    </row>
    <row r="822" spans="1:15">
      <c r="A822" s="2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0"/>
      <c r="M822" s="42"/>
      <c r="N822" s="42"/>
      <c r="O822" s="17"/>
    </row>
    <row r="823" spans="1:15">
      <c r="A823" s="2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0"/>
      <c r="M823" s="42"/>
      <c r="N823" s="42"/>
      <c r="O823" s="17"/>
    </row>
    <row r="824" spans="1:15">
      <c r="A824" s="2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0"/>
      <c r="M824" s="42"/>
      <c r="N824" s="42"/>
      <c r="O824" s="17"/>
    </row>
    <row r="825" spans="1:15">
      <c r="A825" s="2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0"/>
      <c r="M825" s="42"/>
      <c r="N825" s="42"/>
      <c r="O825" s="17"/>
    </row>
    <row r="826" spans="1:15">
      <c r="A826" s="2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0"/>
      <c r="M826" s="42"/>
      <c r="N826" s="42"/>
      <c r="O826" s="17"/>
    </row>
    <row r="827" spans="1:15">
      <c r="A827" s="2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0"/>
      <c r="M827" s="42"/>
      <c r="N827" s="42"/>
      <c r="O827" s="17"/>
    </row>
    <row r="828" spans="1:15">
      <c r="A828" s="2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0"/>
      <c r="M828" s="42"/>
      <c r="N828" s="42"/>
      <c r="O828" s="17"/>
    </row>
    <row r="829" spans="1:15">
      <c r="A829" s="2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0"/>
      <c r="M829" s="42"/>
      <c r="N829" s="42"/>
      <c r="O829" s="17"/>
    </row>
    <row r="830" spans="1:15">
      <c r="A830" s="2"/>
      <c r="B830" s="3"/>
      <c r="C830" s="4"/>
      <c r="D830" s="4"/>
      <c r="E830" s="4"/>
      <c r="F830" s="4"/>
      <c r="G830" s="4"/>
      <c r="H830" s="4"/>
      <c r="I830" s="4"/>
      <c r="J830" s="4"/>
      <c r="K830" s="4"/>
      <c r="L830" s="40"/>
      <c r="M830" s="42"/>
      <c r="N830" s="42"/>
      <c r="O830" s="17"/>
    </row>
    <row r="831" spans="1:15">
      <c r="A831" s="2"/>
      <c r="B831" s="3"/>
      <c r="C831" s="4"/>
      <c r="D831" s="4"/>
      <c r="E831" s="4"/>
      <c r="F831" s="4"/>
      <c r="G831" s="4"/>
      <c r="H831" s="4"/>
      <c r="I831" s="4"/>
      <c r="J831" s="4"/>
      <c r="K831" s="4"/>
      <c r="L831" s="40"/>
      <c r="M831" s="42"/>
      <c r="N831" s="42"/>
      <c r="O831" s="17"/>
    </row>
    <row r="832" spans="1:15">
      <c r="A832" s="2"/>
      <c r="B832" s="3"/>
      <c r="C832" s="4"/>
      <c r="D832" s="4"/>
      <c r="E832" s="4"/>
      <c r="F832" s="4"/>
      <c r="G832" s="4"/>
      <c r="H832" s="4"/>
      <c r="I832" s="4"/>
      <c r="J832" s="4"/>
      <c r="K832" s="4"/>
      <c r="L832" s="40"/>
      <c r="M832" s="42"/>
      <c r="N832" s="42"/>
      <c r="O832" s="17"/>
    </row>
    <row r="833" spans="1:15">
      <c r="A833" s="2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0"/>
      <c r="M833" s="42"/>
      <c r="N833" s="42"/>
      <c r="O833" s="17"/>
    </row>
    <row r="834" spans="1:15">
      <c r="A834" s="2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0"/>
      <c r="M834" s="42"/>
      <c r="N834" s="42"/>
      <c r="O834" s="17"/>
    </row>
    <row r="835" spans="1:15">
      <c r="A835" s="2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0"/>
      <c r="M835" s="42"/>
      <c r="N835" s="42"/>
      <c r="O835" s="17"/>
    </row>
    <row r="836" spans="1:15">
      <c r="A836" s="2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0"/>
      <c r="M836" s="42"/>
      <c r="N836" s="42"/>
      <c r="O836" s="17"/>
    </row>
    <row r="837" spans="1:15">
      <c r="A837" s="2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0"/>
      <c r="M837" s="42"/>
      <c r="N837" s="42"/>
      <c r="O837" s="17"/>
    </row>
    <row r="838" spans="1:15">
      <c r="A838" s="2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0"/>
      <c r="M838" s="42"/>
      <c r="N838" s="42"/>
      <c r="O838" s="17"/>
    </row>
    <row r="839" spans="1:15">
      <c r="A839" s="2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0"/>
      <c r="M839" s="42"/>
      <c r="N839" s="42"/>
      <c r="O839" s="17"/>
    </row>
    <row r="840" spans="1:15">
      <c r="A840" s="2"/>
      <c r="B840" s="3"/>
      <c r="C840" s="4"/>
      <c r="D840" s="4"/>
      <c r="E840" s="4"/>
      <c r="F840" s="4"/>
      <c r="G840" s="4"/>
      <c r="H840" s="4"/>
      <c r="I840" s="4"/>
      <c r="J840" s="4"/>
      <c r="K840" s="4"/>
      <c r="L840" s="40"/>
      <c r="M840" s="42"/>
      <c r="N840" s="42"/>
      <c r="O840" s="17"/>
    </row>
    <row r="841" spans="1:15">
      <c r="A841" s="2"/>
      <c r="B841" s="3"/>
      <c r="C841" s="4"/>
      <c r="D841" s="4"/>
      <c r="E841" s="4"/>
      <c r="F841" s="4"/>
      <c r="G841" s="4"/>
      <c r="H841" s="4"/>
      <c r="I841" s="4"/>
      <c r="J841" s="4"/>
      <c r="K841" s="4"/>
      <c r="L841" s="40"/>
      <c r="M841" s="42"/>
      <c r="N841" s="42"/>
      <c r="O841" s="17"/>
    </row>
    <row r="842" spans="1:15">
      <c r="A842" s="2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0"/>
      <c r="M842" s="42"/>
      <c r="N842" s="42"/>
      <c r="O842" s="17"/>
    </row>
    <row r="843" spans="1:15">
      <c r="A843" s="2"/>
      <c r="B843" s="3"/>
      <c r="C843" s="4"/>
      <c r="D843" s="4"/>
      <c r="E843" s="4"/>
      <c r="F843" s="4"/>
      <c r="G843" s="4"/>
      <c r="H843" s="4"/>
      <c r="I843" s="4"/>
      <c r="J843" s="4"/>
      <c r="K843" s="4"/>
      <c r="L843" s="40"/>
      <c r="M843" s="42"/>
      <c r="N843" s="42"/>
      <c r="O843" s="17"/>
    </row>
    <row r="844" spans="1:15">
      <c r="A844" s="2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0"/>
      <c r="M844" s="42"/>
      <c r="N844" s="42"/>
      <c r="O844" s="17"/>
    </row>
    <row r="845" spans="1:15">
      <c r="A845" s="2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0"/>
      <c r="M845" s="42"/>
      <c r="N845" s="42"/>
      <c r="O845" s="17"/>
    </row>
    <row r="846" spans="1:15">
      <c r="A846" s="2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0"/>
      <c r="M846" s="42"/>
      <c r="N846" s="42"/>
      <c r="O846" s="17"/>
    </row>
    <row r="847" spans="1:15">
      <c r="A847" s="2"/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0"/>
      <c r="M847" s="42"/>
      <c r="N847" s="42"/>
      <c r="O847" s="17"/>
    </row>
    <row r="848" spans="1:15">
      <c r="A848" s="2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0"/>
      <c r="M848" s="42"/>
      <c r="N848" s="42"/>
      <c r="O848" s="17"/>
    </row>
    <row r="849" spans="1:15">
      <c r="A849" s="2"/>
      <c r="B849" s="3"/>
      <c r="C849" s="4"/>
      <c r="D849" s="4"/>
      <c r="E849" s="4"/>
      <c r="F849" s="4"/>
      <c r="G849" s="4"/>
      <c r="H849" s="4"/>
      <c r="I849" s="4"/>
      <c r="J849" s="4"/>
      <c r="K849" s="4"/>
      <c r="L849" s="40"/>
      <c r="M849" s="42"/>
      <c r="N849" s="42"/>
      <c r="O849" s="17"/>
    </row>
    <row r="850" spans="1:15">
      <c r="A850" s="2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0"/>
      <c r="M850" s="42"/>
      <c r="N850" s="42"/>
      <c r="O850" s="17"/>
    </row>
    <row r="851" spans="1:15">
      <c r="A851" s="2"/>
      <c r="B851" s="3"/>
      <c r="C851" s="4"/>
      <c r="D851" s="4"/>
      <c r="E851" s="4"/>
      <c r="F851" s="4"/>
      <c r="G851" s="4"/>
      <c r="H851" s="4"/>
      <c r="I851" s="4"/>
      <c r="J851" s="4"/>
      <c r="K851" s="4"/>
      <c r="L851" s="40"/>
      <c r="M851" s="42"/>
      <c r="N851" s="42"/>
      <c r="O851" s="17"/>
    </row>
    <row r="852" spans="1:15">
      <c r="A852" s="2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0"/>
      <c r="M852" s="42"/>
      <c r="N852" s="42"/>
      <c r="O852" s="17"/>
    </row>
    <row r="853" spans="1:15">
      <c r="A853" s="2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0"/>
      <c r="M853" s="42"/>
      <c r="N853" s="42"/>
      <c r="O853" s="17"/>
    </row>
    <row r="854" spans="1:15">
      <c r="A854" s="2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0"/>
      <c r="M854" s="42"/>
      <c r="N854" s="42"/>
      <c r="O854" s="17"/>
    </row>
    <row r="855" spans="1:15">
      <c r="A855" s="2"/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0"/>
      <c r="M855" s="42"/>
      <c r="N855" s="42"/>
      <c r="O855" s="17"/>
    </row>
    <row r="856" spans="1:15">
      <c r="A856" s="2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0"/>
      <c r="M856" s="42"/>
      <c r="N856" s="42"/>
      <c r="O856" s="17"/>
    </row>
    <row r="857" spans="1:15">
      <c r="A857" s="2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0"/>
      <c r="M857" s="42"/>
      <c r="N857" s="42"/>
      <c r="O857" s="17"/>
    </row>
    <row r="858" spans="1:15">
      <c r="A858" s="2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0"/>
      <c r="M858" s="42"/>
      <c r="N858" s="42"/>
      <c r="O858" s="17"/>
    </row>
    <row r="859" spans="1:15">
      <c r="A859" s="2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0"/>
      <c r="M859" s="42"/>
      <c r="N859" s="42"/>
      <c r="O859" s="17"/>
    </row>
    <row r="860" spans="1:15">
      <c r="A860" s="2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0"/>
      <c r="M860" s="42"/>
      <c r="N860" s="42"/>
      <c r="O860" s="17"/>
    </row>
    <row r="861" spans="1:15">
      <c r="A861" s="2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0"/>
      <c r="M861" s="42"/>
      <c r="N861" s="42"/>
      <c r="O861" s="17"/>
    </row>
    <row r="862" spans="1:15">
      <c r="A862" s="2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0"/>
      <c r="M862" s="42"/>
      <c r="N862" s="42"/>
      <c r="O862" s="17"/>
    </row>
    <row r="863" spans="1:15">
      <c r="A863" s="2"/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0"/>
      <c r="M863" s="42"/>
      <c r="N863" s="42"/>
      <c r="O863" s="17"/>
    </row>
    <row r="864" spans="1:15">
      <c r="A864" s="2"/>
      <c r="B864" s="3"/>
      <c r="C864" s="4"/>
      <c r="D864" s="4"/>
      <c r="E864" s="4"/>
      <c r="F864" s="4"/>
      <c r="G864" s="4"/>
      <c r="H864" s="4"/>
      <c r="I864" s="4"/>
      <c r="J864" s="4"/>
      <c r="K864" s="4"/>
      <c r="L864" s="40"/>
      <c r="M864" s="42"/>
      <c r="N864" s="42"/>
      <c r="O864" s="17"/>
    </row>
    <row r="865" spans="1:15">
      <c r="A865" s="2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0"/>
      <c r="M865" s="42"/>
      <c r="N865" s="42"/>
      <c r="O865" s="17"/>
    </row>
    <row r="866" spans="1:15">
      <c r="A866" s="2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0"/>
      <c r="M866" s="42"/>
      <c r="N866" s="42"/>
      <c r="O866" s="17"/>
    </row>
    <row r="867" spans="1:15">
      <c r="A867" s="2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0"/>
      <c r="M867" s="42"/>
      <c r="N867" s="42"/>
      <c r="O867" s="17"/>
    </row>
    <row r="868" spans="1:15">
      <c r="A868" s="2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0"/>
      <c r="M868" s="42"/>
      <c r="N868" s="42"/>
      <c r="O868" s="17"/>
    </row>
    <row r="869" spans="1:15">
      <c r="A869" s="2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0"/>
      <c r="M869" s="42"/>
      <c r="N869" s="42"/>
      <c r="O869" s="17"/>
    </row>
    <row r="870" spans="1:15">
      <c r="A870" s="2"/>
      <c r="B870" s="3"/>
      <c r="C870" s="4"/>
      <c r="D870" s="4"/>
      <c r="E870" s="4"/>
      <c r="F870" s="4"/>
      <c r="G870" s="4"/>
      <c r="H870" s="4"/>
      <c r="I870" s="4"/>
      <c r="J870" s="4"/>
      <c r="K870" s="4"/>
      <c r="L870" s="40"/>
      <c r="M870" s="42"/>
      <c r="N870" s="42"/>
      <c r="O870" s="17"/>
    </row>
    <row r="871" spans="1:15">
      <c r="A871" s="2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0"/>
      <c r="M871" s="42"/>
      <c r="N871" s="42"/>
      <c r="O871" s="17"/>
    </row>
    <row r="872" spans="1:15">
      <c r="A872" s="2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0"/>
      <c r="M872" s="42"/>
      <c r="N872" s="42"/>
      <c r="O872" s="17"/>
    </row>
    <row r="873" spans="1:15">
      <c r="A873" s="2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0"/>
      <c r="M873" s="42"/>
      <c r="N873" s="42"/>
      <c r="O873" s="17"/>
    </row>
    <row r="874" spans="1:15">
      <c r="A874" s="2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0"/>
      <c r="M874" s="42"/>
      <c r="N874" s="42"/>
      <c r="O874" s="17"/>
    </row>
    <row r="875" spans="1:15">
      <c r="A875" s="2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0"/>
      <c r="M875" s="42"/>
      <c r="N875" s="42"/>
      <c r="O875" s="17"/>
    </row>
    <row r="876" spans="1:15">
      <c r="A876" s="2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0"/>
      <c r="M876" s="42"/>
      <c r="N876" s="42"/>
      <c r="O876" s="17"/>
    </row>
    <row r="877" spans="1:15">
      <c r="A877" s="2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0"/>
      <c r="M877" s="42"/>
      <c r="N877" s="42"/>
      <c r="O877" s="17"/>
    </row>
    <row r="878" spans="1:15">
      <c r="A878" s="2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0"/>
      <c r="M878" s="42"/>
      <c r="N878" s="42"/>
      <c r="O878" s="17"/>
    </row>
    <row r="879" spans="1:15">
      <c r="A879" s="2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0"/>
      <c r="M879" s="42"/>
      <c r="N879" s="42"/>
      <c r="O879" s="17"/>
    </row>
    <row r="880" spans="1:15">
      <c r="A880" s="2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0"/>
      <c r="M880" s="42"/>
      <c r="N880" s="42"/>
      <c r="O880" s="17"/>
    </row>
    <row r="881" spans="1:15">
      <c r="A881" s="2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0"/>
      <c r="M881" s="42"/>
      <c r="N881" s="42"/>
      <c r="O881" s="17"/>
    </row>
    <row r="882" spans="1:15">
      <c r="A882" s="2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0"/>
      <c r="M882" s="42"/>
      <c r="N882" s="42"/>
      <c r="O882" s="17"/>
    </row>
    <row r="883" spans="1:15">
      <c r="A883" s="2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0"/>
      <c r="M883" s="42"/>
      <c r="N883" s="42"/>
      <c r="O883" s="17"/>
    </row>
    <row r="884" spans="1:15">
      <c r="A884" s="2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0"/>
      <c r="M884" s="42"/>
      <c r="N884" s="42"/>
      <c r="O884" s="17"/>
    </row>
    <row r="885" spans="1:15">
      <c r="A885" s="2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0"/>
      <c r="M885" s="42"/>
      <c r="N885" s="42"/>
      <c r="O885" s="17"/>
    </row>
    <row r="886" spans="1:15">
      <c r="A886" s="2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0"/>
      <c r="M886" s="42"/>
      <c r="N886" s="42"/>
      <c r="O886" s="17"/>
    </row>
    <row r="887" spans="1:15">
      <c r="A887" s="2"/>
      <c r="B887" s="3"/>
      <c r="C887" s="4"/>
      <c r="D887" s="4"/>
      <c r="E887" s="4"/>
      <c r="F887" s="4"/>
      <c r="G887" s="4"/>
      <c r="H887" s="4"/>
      <c r="I887" s="4"/>
      <c r="J887" s="4"/>
      <c r="K887" s="4"/>
      <c r="L887" s="40"/>
      <c r="M887" s="42"/>
      <c r="N887" s="42"/>
      <c r="O887" s="17"/>
    </row>
    <row r="888" spans="1:15">
      <c r="A888" s="2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0"/>
      <c r="M888" s="42"/>
      <c r="N888" s="42"/>
      <c r="O888" s="17"/>
    </row>
    <row r="889" spans="1:15">
      <c r="A889" s="2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0"/>
      <c r="M889" s="42"/>
      <c r="N889" s="42"/>
      <c r="O889" s="17"/>
    </row>
    <row r="890" spans="1:15">
      <c r="A890" s="2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0"/>
      <c r="M890" s="42"/>
      <c r="N890" s="42"/>
      <c r="O890" s="17"/>
    </row>
    <row r="891" spans="1:15">
      <c r="A891" s="2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0"/>
      <c r="M891" s="42"/>
      <c r="N891" s="42"/>
      <c r="O891" s="17"/>
    </row>
    <row r="892" spans="1:15">
      <c r="A892" s="2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0"/>
      <c r="M892" s="42"/>
      <c r="N892" s="42"/>
      <c r="O892" s="17"/>
    </row>
    <row r="893" spans="1:15">
      <c r="A893" s="2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0"/>
      <c r="M893" s="42"/>
      <c r="N893" s="42"/>
      <c r="O893" s="17"/>
    </row>
    <row r="894" spans="1:15">
      <c r="A894" s="2"/>
      <c r="B894" s="3"/>
      <c r="C894" s="4"/>
      <c r="D894" s="4"/>
      <c r="E894" s="4"/>
      <c r="F894" s="4"/>
      <c r="G894" s="4"/>
      <c r="H894" s="4"/>
      <c r="I894" s="4"/>
      <c r="J894" s="4"/>
      <c r="K894" s="4"/>
      <c r="L894" s="40"/>
      <c r="M894" s="42"/>
      <c r="N894" s="42"/>
      <c r="O894" s="17"/>
    </row>
    <row r="895" spans="1:15">
      <c r="A895" s="2"/>
      <c r="B895" s="3"/>
      <c r="C895" s="4"/>
      <c r="D895" s="4"/>
      <c r="E895" s="4"/>
      <c r="F895" s="4"/>
      <c r="G895" s="4"/>
      <c r="H895" s="4"/>
      <c r="I895" s="4"/>
      <c r="J895" s="4"/>
      <c r="K895" s="4"/>
      <c r="L895" s="40"/>
      <c r="M895" s="42"/>
      <c r="N895" s="42"/>
      <c r="O895" s="17"/>
    </row>
    <row r="896" spans="1:15">
      <c r="A896" s="2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0"/>
      <c r="M896" s="42"/>
      <c r="N896" s="42"/>
      <c r="O896" s="17"/>
    </row>
    <row r="897" spans="1:15">
      <c r="A897" s="2"/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0"/>
      <c r="M897" s="42"/>
      <c r="N897" s="42"/>
      <c r="O897" s="17"/>
    </row>
    <row r="898" spans="1:15">
      <c r="A898" s="2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0"/>
      <c r="M898" s="42"/>
      <c r="N898" s="42"/>
      <c r="O898" s="17"/>
    </row>
    <row r="899" spans="1:15">
      <c r="A899" s="2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0"/>
      <c r="M899" s="42"/>
      <c r="N899" s="42"/>
      <c r="O899" s="17"/>
    </row>
    <row r="900" spans="1:15">
      <c r="A900" s="2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0"/>
      <c r="M900" s="42"/>
      <c r="N900" s="42"/>
      <c r="O900" s="17"/>
    </row>
    <row r="901" spans="1:15">
      <c r="A901" s="2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0"/>
      <c r="M901" s="42"/>
      <c r="N901" s="42"/>
      <c r="O901" s="17"/>
    </row>
    <row r="902" spans="1:15">
      <c r="A902" s="2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0"/>
      <c r="M902" s="42"/>
      <c r="N902" s="42"/>
      <c r="O902" s="17"/>
    </row>
    <row r="903" spans="1:15">
      <c r="A903" s="2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0"/>
      <c r="M903" s="42"/>
      <c r="N903" s="42"/>
      <c r="O903" s="17"/>
    </row>
    <row r="904" spans="1:15">
      <c r="A904" s="2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0"/>
      <c r="M904" s="42"/>
      <c r="N904" s="42"/>
      <c r="O904" s="17"/>
    </row>
    <row r="905" spans="1:15">
      <c r="A905" s="2"/>
      <c r="B905" s="3"/>
      <c r="C905" s="4"/>
      <c r="D905" s="4"/>
      <c r="E905" s="4"/>
      <c r="F905" s="4"/>
      <c r="G905" s="4"/>
      <c r="H905" s="4"/>
      <c r="I905" s="4"/>
      <c r="J905" s="4"/>
      <c r="K905" s="4"/>
      <c r="L905" s="40"/>
      <c r="M905" s="42"/>
      <c r="N905" s="42"/>
      <c r="O905" s="17"/>
    </row>
    <row r="906" spans="1:15">
      <c r="A906" s="2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0"/>
      <c r="M906" s="42"/>
      <c r="N906" s="42"/>
      <c r="O906" s="17"/>
    </row>
    <row r="907" spans="1:15">
      <c r="A907" s="2"/>
      <c r="B907" s="3"/>
      <c r="C907" s="4"/>
      <c r="D907" s="4"/>
      <c r="E907" s="4"/>
      <c r="F907" s="4"/>
      <c r="G907" s="4"/>
      <c r="H907" s="4"/>
      <c r="I907" s="4"/>
      <c r="J907" s="4"/>
      <c r="K907" s="4"/>
      <c r="L907" s="40"/>
      <c r="M907" s="42"/>
      <c r="N907" s="42"/>
      <c r="O907" s="17"/>
    </row>
    <row r="908" spans="1:15">
      <c r="A908" s="2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0"/>
      <c r="M908" s="42"/>
      <c r="N908" s="42"/>
      <c r="O908" s="17"/>
    </row>
    <row r="909" spans="1:15">
      <c r="A909" s="2"/>
      <c r="B909" s="3"/>
      <c r="C909" s="4"/>
      <c r="D909" s="4"/>
      <c r="E909" s="4"/>
      <c r="F909" s="4"/>
      <c r="G909" s="4"/>
      <c r="H909" s="4"/>
      <c r="I909" s="4"/>
      <c r="J909" s="4"/>
      <c r="K909" s="4"/>
      <c r="L909" s="40"/>
      <c r="M909" s="42"/>
      <c r="N909" s="42"/>
      <c r="O909" s="17"/>
    </row>
    <row r="910" spans="1:15">
      <c r="A910" s="2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0"/>
      <c r="M910" s="42"/>
      <c r="N910" s="42"/>
      <c r="O910" s="17"/>
    </row>
    <row r="911" spans="1:15">
      <c r="A911" s="2"/>
      <c r="B911" s="3"/>
      <c r="C911" s="4"/>
      <c r="D911" s="4"/>
      <c r="E911" s="4"/>
      <c r="F911" s="4"/>
      <c r="G911" s="4"/>
      <c r="H911" s="4"/>
      <c r="I911" s="4"/>
      <c r="J911" s="4"/>
      <c r="K911" s="4"/>
      <c r="L911" s="40"/>
      <c r="M911" s="42"/>
      <c r="N911" s="42"/>
      <c r="O911" s="17"/>
    </row>
    <row r="912" spans="1:15">
      <c r="A912" s="2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0"/>
      <c r="M912" s="42"/>
      <c r="N912" s="42"/>
      <c r="O912" s="17"/>
    </row>
    <row r="913" spans="1:15">
      <c r="A913" s="2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0"/>
      <c r="M913" s="42"/>
      <c r="N913" s="42"/>
      <c r="O913" s="17"/>
    </row>
    <row r="914" spans="1:15">
      <c r="A914" s="2"/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0"/>
      <c r="M914" s="42"/>
      <c r="N914" s="42"/>
      <c r="O914" s="17"/>
    </row>
    <row r="915" spans="1:15">
      <c r="A915" s="2"/>
      <c r="B915" s="3"/>
      <c r="C915" s="4"/>
      <c r="D915" s="4"/>
      <c r="E915" s="4"/>
      <c r="F915" s="4"/>
      <c r="G915" s="4"/>
      <c r="H915" s="4"/>
      <c r="I915" s="4"/>
      <c r="J915" s="4"/>
      <c r="K915" s="4"/>
      <c r="L915" s="40"/>
      <c r="M915" s="42"/>
      <c r="N915" s="42"/>
      <c r="O915" s="17"/>
    </row>
    <row r="916" spans="1:15">
      <c r="A916" s="2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0"/>
      <c r="M916" s="42"/>
      <c r="N916" s="42"/>
      <c r="O916" s="17"/>
    </row>
    <row r="917" spans="1:15">
      <c r="A917" s="2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0"/>
      <c r="M917" s="42"/>
      <c r="N917" s="42"/>
      <c r="O917" s="17"/>
    </row>
    <row r="918" spans="1:15">
      <c r="A918" s="2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0"/>
      <c r="M918" s="42"/>
      <c r="N918" s="42"/>
      <c r="O918" s="17"/>
    </row>
    <row r="919" spans="1:15">
      <c r="A919" s="2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0"/>
      <c r="M919" s="42"/>
      <c r="N919" s="42"/>
      <c r="O919" s="17"/>
    </row>
    <row r="920" spans="1:15">
      <c r="A920" s="2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0"/>
      <c r="M920" s="42"/>
      <c r="N920" s="42"/>
      <c r="O920" s="17"/>
    </row>
    <row r="921" spans="1:15">
      <c r="A921" s="2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0"/>
      <c r="M921" s="42"/>
      <c r="N921" s="42"/>
      <c r="O921" s="17"/>
    </row>
    <row r="922" spans="1:15">
      <c r="A922" s="2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0"/>
      <c r="M922" s="42"/>
      <c r="N922" s="42"/>
      <c r="O922" s="17"/>
    </row>
    <row r="923" spans="1:15">
      <c r="A923" s="2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0"/>
      <c r="M923" s="42"/>
      <c r="N923" s="42"/>
      <c r="O923" s="17"/>
    </row>
    <row r="924" spans="1:15">
      <c r="A924" s="2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0"/>
      <c r="M924" s="42"/>
      <c r="N924" s="42"/>
      <c r="O924" s="17"/>
    </row>
    <row r="925" spans="1:15">
      <c r="A925" s="2"/>
      <c r="B925" s="3"/>
      <c r="C925" s="4"/>
      <c r="D925" s="4"/>
      <c r="E925" s="4"/>
      <c r="F925" s="4"/>
      <c r="G925" s="4"/>
      <c r="H925" s="4"/>
      <c r="I925" s="4"/>
      <c r="J925" s="4"/>
      <c r="K925" s="4"/>
      <c r="L925" s="40"/>
      <c r="M925" s="42"/>
      <c r="N925" s="42"/>
      <c r="O925" s="17"/>
    </row>
    <row r="926" spans="1:15">
      <c r="A926" s="2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0"/>
      <c r="M926" s="42"/>
      <c r="N926" s="42"/>
      <c r="O926" s="17"/>
    </row>
    <row r="927" spans="1:15">
      <c r="A927" s="2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0"/>
      <c r="M927" s="42"/>
      <c r="N927" s="42"/>
      <c r="O927" s="17"/>
    </row>
    <row r="928" spans="1:15">
      <c r="A928" s="2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0"/>
      <c r="M928" s="42"/>
      <c r="N928" s="42"/>
      <c r="O928" s="17"/>
    </row>
    <row r="929" spans="1:15">
      <c r="A929" s="2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0"/>
      <c r="M929" s="42"/>
      <c r="N929" s="42"/>
      <c r="O929" s="17"/>
    </row>
    <row r="930" spans="1:15">
      <c r="A930" s="2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0"/>
      <c r="M930" s="42"/>
      <c r="N930" s="42"/>
      <c r="O930" s="17"/>
    </row>
    <row r="931" spans="1:15">
      <c r="A931" s="2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0"/>
      <c r="M931" s="42"/>
      <c r="N931" s="42"/>
      <c r="O931" s="17"/>
    </row>
    <row r="932" spans="1:15">
      <c r="A932" s="2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0"/>
      <c r="M932" s="42"/>
      <c r="N932" s="42"/>
      <c r="O932" s="17"/>
    </row>
    <row r="933" spans="1:15">
      <c r="A933" s="2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0"/>
      <c r="M933" s="42"/>
      <c r="N933" s="42"/>
      <c r="O933" s="17"/>
    </row>
    <row r="934" spans="1:15">
      <c r="A934" s="2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0"/>
      <c r="M934" s="42"/>
      <c r="N934" s="42"/>
      <c r="O934" s="17"/>
    </row>
    <row r="935" spans="1:15">
      <c r="A935" s="2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0"/>
      <c r="M935" s="42"/>
      <c r="N935" s="42"/>
      <c r="O935" s="17"/>
    </row>
    <row r="936" spans="1:15">
      <c r="A936" s="2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0"/>
      <c r="M936" s="42"/>
      <c r="N936" s="42"/>
      <c r="O936" s="17"/>
    </row>
    <row r="937" spans="1:15">
      <c r="A937" s="2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0"/>
      <c r="M937" s="42"/>
      <c r="N937" s="42"/>
      <c r="O937" s="17"/>
    </row>
    <row r="938" spans="1:15">
      <c r="A938" s="2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0"/>
      <c r="M938" s="42"/>
      <c r="N938" s="42"/>
      <c r="O938" s="17"/>
    </row>
    <row r="939" spans="1:15">
      <c r="A939" s="2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0"/>
      <c r="M939" s="42"/>
      <c r="N939" s="42"/>
      <c r="O939" s="17"/>
    </row>
    <row r="940" spans="1:15">
      <c r="A940" s="2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0"/>
      <c r="M940" s="42"/>
      <c r="N940" s="42"/>
      <c r="O940" s="17"/>
    </row>
    <row r="941" spans="1:15">
      <c r="A941" s="2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0"/>
      <c r="M941" s="42"/>
      <c r="N941" s="42"/>
      <c r="O941" s="17"/>
    </row>
    <row r="942" spans="1:15">
      <c r="A942" s="2"/>
      <c r="B942" s="3"/>
      <c r="C942" s="4"/>
      <c r="D942" s="4"/>
      <c r="E942" s="4"/>
      <c r="F942" s="4"/>
      <c r="G942" s="4"/>
      <c r="H942" s="4"/>
      <c r="I942" s="4"/>
      <c r="J942" s="4"/>
      <c r="K942" s="4"/>
      <c r="L942" s="40"/>
      <c r="M942" s="42"/>
      <c r="N942" s="42"/>
      <c r="O942" s="17"/>
    </row>
    <row r="943" spans="1:15">
      <c r="A943" s="2"/>
      <c r="B943" s="3"/>
      <c r="C943" s="4"/>
      <c r="D943" s="4"/>
      <c r="E943" s="4"/>
      <c r="F943" s="4"/>
      <c r="G943" s="4"/>
      <c r="H943" s="4"/>
      <c r="I943" s="4"/>
      <c r="J943" s="4"/>
      <c r="K943" s="4"/>
      <c r="L943" s="40"/>
      <c r="M943" s="42"/>
      <c r="N943" s="42"/>
      <c r="O943" s="17"/>
    </row>
    <row r="944" spans="1:15">
      <c r="A944" s="2"/>
      <c r="B944" s="3"/>
      <c r="C944" s="4"/>
      <c r="D944" s="4"/>
      <c r="E944" s="4"/>
      <c r="F944" s="4"/>
      <c r="G944" s="4"/>
      <c r="H944" s="4"/>
      <c r="I944" s="4"/>
      <c r="J944" s="4"/>
      <c r="K944" s="4"/>
      <c r="L944" s="40"/>
      <c r="M944" s="42"/>
      <c r="N944" s="42"/>
      <c r="O944" s="17"/>
    </row>
    <row r="945" spans="1:15">
      <c r="A945" s="2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0"/>
      <c r="M945" s="42"/>
      <c r="N945" s="42"/>
      <c r="O945" s="17"/>
    </row>
    <row r="946" spans="1:15">
      <c r="A946" s="2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0"/>
      <c r="M946" s="42"/>
      <c r="N946" s="42"/>
      <c r="O946" s="17"/>
    </row>
    <row r="947" spans="1:15">
      <c r="A947" s="2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0"/>
      <c r="M947" s="42"/>
      <c r="N947" s="42"/>
      <c r="O947" s="17"/>
    </row>
    <row r="948" spans="1:15">
      <c r="A948" s="2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0"/>
      <c r="M948" s="42"/>
      <c r="N948" s="42"/>
      <c r="O948" s="17"/>
    </row>
    <row r="949" spans="1:15">
      <c r="A949" s="2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0"/>
      <c r="M949" s="42"/>
      <c r="N949" s="42"/>
      <c r="O949" s="17"/>
    </row>
    <row r="950" spans="1:15">
      <c r="A950" s="2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0"/>
      <c r="M950" s="42"/>
      <c r="N950" s="42"/>
      <c r="O950" s="17"/>
    </row>
    <row r="951" spans="1:15">
      <c r="A951" s="2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0"/>
      <c r="M951" s="42"/>
      <c r="N951" s="42"/>
      <c r="O951" s="17"/>
    </row>
    <row r="952" spans="1:15">
      <c r="A952" s="2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0"/>
      <c r="M952" s="42"/>
      <c r="N952" s="42"/>
      <c r="O952" s="17"/>
    </row>
    <row r="953" spans="1:15">
      <c r="A953" s="2"/>
      <c r="B953" s="3"/>
      <c r="C953" s="4"/>
      <c r="D953" s="4"/>
      <c r="E953" s="4"/>
      <c r="F953" s="4"/>
      <c r="G953" s="4"/>
      <c r="H953" s="4"/>
      <c r="I953" s="4"/>
      <c r="J953" s="4"/>
      <c r="K953" s="4"/>
      <c r="L953" s="40"/>
      <c r="M953" s="42"/>
      <c r="N953" s="42"/>
      <c r="O953" s="17"/>
    </row>
    <row r="954" spans="1:15">
      <c r="A954" s="2"/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0"/>
      <c r="M954" s="42"/>
      <c r="N954" s="42"/>
      <c r="O954" s="17"/>
    </row>
    <row r="955" spans="1:15">
      <c r="A955" s="2"/>
      <c r="B955" s="3"/>
      <c r="C955" s="4"/>
      <c r="D955" s="4"/>
      <c r="E955" s="4"/>
      <c r="F955" s="4"/>
      <c r="G955" s="4"/>
      <c r="H955" s="4"/>
      <c r="I955" s="4"/>
      <c r="J955" s="4"/>
      <c r="K955" s="4"/>
      <c r="L955" s="40"/>
      <c r="M955" s="42"/>
      <c r="N955" s="42"/>
      <c r="O955" s="17"/>
    </row>
    <row r="956" spans="1:15">
      <c r="A956" s="2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0"/>
      <c r="M956" s="42"/>
      <c r="N956" s="42"/>
      <c r="O956" s="17"/>
    </row>
    <row r="957" spans="1:15">
      <c r="A957" s="2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0"/>
      <c r="M957" s="42"/>
      <c r="N957" s="42"/>
      <c r="O957" s="17"/>
    </row>
    <row r="958" spans="1:15">
      <c r="A958" s="2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0"/>
      <c r="M958" s="42"/>
      <c r="N958" s="42"/>
      <c r="O958" s="17"/>
    </row>
    <row r="959" spans="1:15">
      <c r="A959" s="2"/>
      <c r="B959" s="3"/>
      <c r="C959" s="4"/>
      <c r="D959" s="4"/>
      <c r="E959" s="4"/>
      <c r="F959" s="4"/>
      <c r="G959" s="4"/>
      <c r="H959" s="4"/>
      <c r="I959" s="4"/>
      <c r="J959" s="4"/>
      <c r="K959" s="4"/>
      <c r="L959" s="40"/>
      <c r="M959" s="42"/>
      <c r="N959" s="42"/>
      <c r="O959" s="17"/>
    </row>
    <row r="960" spans="1:15">
      <c r="A960" s="2"/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0"/>
      <c r="M960" s="42"/>
      <c r="N960" s="42"/>
      <c r="O960" s="17"/>
    </row>
    <row r="961" spans="1:15">
      <c r="A961" s="2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0"/>
      <c r="M961" s="42"/>
      <c r="N961" s="42"/>
      <c r="O961" s="17"/>
    </row>
    <row r="962" spans="1:15">
      <c r="A962" s="2"/>
      <c r="B962" s="3"/>
      <c r="C962" s="4"/>
      <c r="D962" s="4"/>
      <c r="E962" s="4"/>
      <c r="F962" s="4"/>
      <c r="G962" s="4"/>
      <c r="H962" s="4"/>
      <c r="I962" s="4"/>
      <c r="J962" s="4"/>
      <c r="K962" s="4"/>
      <c r="L962" s="40"/>
      <c r="M962" s="42"/>
      <c r="N962" s="42"/>
      <c r="O962" s="17"/>
    </row>
    <row r="963" spans="1:15">
      <c r="A963" s="2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0"/>
      <c r="M963" s="42"/>
      <c r="N963" s="42"/>
      <c r="O963" s="17"/>
    </row>
    <row r="964" spans="1:15">
      <c r="A964" s="2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0"/>
      <c r="M964" s="42"/>
      <c r="N964" s="42"/>
      <c r="O964" s="17"/>
    </row>
    <row r="965" spans="1:15">
      <c r="A965" s="2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0"/>
      <c r="M965" s="42"/>
      <c r="N965" s="42"/>
      <c r="O965" s="17"/>
    </row>
    <row r="966" spans="1:15">
      <c r="A966" s="2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0"/>
      <c r="M966" s="42"/>
      <c r="N966" s="42"/>
      <c r="O966" s="17"/>
    </row>
    <row r="967" spans="1:15">
      <c r="A967" s="2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0"/>
      <c r="M967" s="42"/>
      <c r="N967" s="42"/>
      <c r="O967" s="17"/>
    </row>
    <row r="968" spans="1:15">
      <c r="A968" s="2"/>
      <c r="B968" s="3"/>
      <c r="C968" s="4"/>
      <c r="D968" s="4"/>
      <c r="E968" s="4"/>
      <c r="F968" s="4"/>
      <c r="G968" s="4"/>
      <c r="H968" s="4"/>
      <c r="I968" s="4"/>
      <c r="J968" s="4"/>
      <c r="K968" s="4"/>
      <c r="L968" s="40"/>
      <c r="M968" s="42"/>
      <c r="N968" s="42"/>
      <c r="O968" s="17"/>
    </row>
    <row r="969" spans="1:15">
      <c r="A969" s="2"/>
      <c r="B969" s="3"/>
      <c r="C969" s="4"/>
      <c r="D969" s="4"/>
      <c r="E969" s="4"/>
      <c r="F969" s="4"/>
      <c r="G969" s="4"/>
      <c r="H969" s="4"/>
      <c r="I969" s="4"/>
      <c r="J969" s="4"/>
      <c r="K969" s="4"/>
      <c r="L969" s="40"/>
      <c r="M969" s="42"/>
      <c r="N969" s="42"/>
      <c r="O969" s="17"/>
    </row>
    <row r="970" spans="1:15">
      <c r="A970" s="2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0"/>
      <c r="M970" s="42"/>
      <c r="N970" s="42"/>
      <c r="O970" s="17"/>
    </row>
    <row r="971" spans="1:15">
      <c r="A971" s="2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0"/>
      <c r="M971" s="42"/>
      <c r="N971" s="42"/>
      <c r="O971" s="17"/>
    </row>
    <row r="972" spans="1:15">
      <c r="A972" s="2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0"/>
      <c r="M972" s="42"/>
      <c r="N972" s="42"/>
      <c r="O972" s="17"/>
    </row>
    <row r="973" spans="1:15">
      <c r="A973" s="2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0"/>
      <c r="M973" s="42"/>
      <c r="N973" s="42"/>
      <c r="O973" s="17"/>
    </row>
    <row r="974" spans="1:15">
      <c r="A974" s="2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0"/>
      <c r="M974" s="42"/>
      <c r="N974" s="42"/>
      <c r="O974" s="17"/>
    </row>
    <row r="975" spans="1:15">
      <c r="A975" s="2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0"/>
      <c r="M975" s="42"/>
      <c r="N975" s="42"/>
      <c r="O975" s="17"/>
    </row>
    <row r="976" spans="1:15">
      <c r="A976" s="2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0"/>
      <c r="M976" s="42"/>
      <c r="N976" s="42"/>
      <c r="O976" s="17"/>
    </row>
    <row r="977" spans="1:15">
      <c r="A977" s="2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0"/>
      <c r="M977" s="42"/>
      <c r="N977" s="42"/>
      <c r="O977" s="17"/>
    </row>
    <row r="978" spans="1:15">
      <c r="A978" s="2"/>
      <c r="B978" s="3"/>
      <c r="C978" s="4"/>
      <c r="D978" s="4"/>
      <c r="E978" s="4"/>
      <c r="F978" s="4"/>
      <c r="G978" s="4"/>
      <c r="H978" s="4"/>
      <c r="I978" s="4"/>
      <c r="J978" s="4"/>
      <c r="K978" s="4"/>
      <c r="L978" s="40"/>
      <c r="M978" s="42"/>
      <c r="N978" s="42"/>
      <c r="O978" s="17"/>
    </row>
    <row r="979" spans="1:15">
      <c r="A979" s="2"/>
      <c r="B979" s="3"/>
      <c r="C979" s="4"/>
      <c r="D979" s="4"/>
      <c r="E979" s="4"/>
      <c r="F979" s="4"/>
      <c r="G979" s="4"/>
      <c r="H979" s="4"/>
      <c r="I979" s="4"/>
      <c r="J979" s="4"/>
      <c r="K979" s="4"/>
      <c r="L979" s="40"/>
      <c r="M979" s="42"/>
      <c r="N979" s="42"/>
      <c r="O979" s="17"/>
    </row>
    <row r="980" spans="1:15">
      <c r="A980" s="2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0"/>
      <c r="M980" s="42"/>
      <c r="N980" s="42"/>
      <c r="O980" s="17"/>
    </row>
    <row r="981" spans="1:15">
      <c r="A981" s="2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0"/>
      <c r="M981" s="42"/>
      <c r="N981" s="42"/>
      <c r="O981" s="17"/>
    </row>
    <row r="982" spans="1:15">
      <c r="A982" s="2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0"/>
      <c r="M982" s="42"/>
      <c r="N982" s="42"/>
      <c r="O982" s="17"/>
    </row>
    <row r="983" spans="1:15">
      <c r="A983" s="2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0"/>
      <c r="M983" s="42"/>
      <c r="N983" s="42"/>
      <c r="O983" s="17"/>
    </row>
    <row r="984" spans="1:15">
      <c r="A984" s="2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0"/>
      <c r="M984" s="42"/>
      <c r="N984" s="42"/>
      <c r="O984" s="17"/>
    </row>
    <row r="985" spans="1:15">
      <c r="A985" s="2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0"/>
      <c r="M985" s="42"/>
      <c r="N985" s="42"/>
      <c r="O985" s="17"/>
    </row>
    <row r="986" spans="1:15">
      <c r="A986" s="2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0"/>
      <c r="M986" s="42"/>
      <c r="N986" s="42"/>
      <c r="O986" s="17"/>
    </row>
    <row r="987" spans="1:15">
      <c r="A987" s="2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0"/>
      <c r="M987" s="42"/>
      <c r="N987" s="42"/>
      <c r="O987" s="17"/>
    </row>
    <row r="988" spans="1:15">
      <c r="A988" s="2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0"/>
      <c r="M988" s="42"/>
      <c r="N988" s="42"/>
      <c r="O988" s="17"/>
    </row>
    <row r="989" spans="1:15">
      <c r="A989" s="2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0"/>
      <c r="M989" s="42"/>
      <c r="N989" s="42"/>
      <c r="O989" s="17"/>
    </row>
    <row r="990" spans="1:15">
      <c r="A990" s="2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0"/>
      <c r="M990" s="42"/>
      <c r="N990" s="42"/>
      <c r="O990" s="17"/>
    </row>
    <row r="991" spans="1:15">
      <c r="A991" s="2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0"/>
      <c r="M991" s="42"/>
      <c r="N991" s="42"/>
      <c r="O991" s="17"/>
    </row>
    <row r="992" spans="1:15">
      <c r="A992" s="2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0"/>
      <c r="M992" s="42"/>
      <c r="N992" s="42"/>
      <c r="O992" s="17"/>
    </row>
    <row r="993" spans="1:15">
      <c r="A993" s="2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0"/>
      <c r="M993" s="42"/>
      <c r="N993" s="42"/>
      <c r="O993" s="17"/>
    </row>
    <row r="994" spans="1:15">
      <c r="A994" s="2"/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0"/>
      <c r="M994" s="42"/>
      <c r="N994" s="42"/>
      <c r="O994" s="17"/>
    </row>
    <row r="995" spans="1:15">
      <c r="A995" s="2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0"/>
      <c r="M995" s="42"/>
      <c r="N995" s="42"/>
      <c r="O995" s="17"/>
    </row>
    <row r="996" spans="1:15">
      <c r="A996" s="2"/>
      <c r="B996" s="3"/>
      <c r="C996" s="4"/>
      <c r="D996" s="4"/>
      <c r="E996" s="4"/>
      <c r="F996" s="4"/>
      <c r="G996" s="4"/>
      <c r="H996" s="4"/>
      <c r="I996" s="4"/>
      <c r="J996" s="4"/>
      <c r="K996" s="4"/>
      <c r="L996" s="40"/>
      <c r="M996" s="42"/>
      <c r="N996" s="42"/>
      <c r="O996" s="17"/>
    </row>
    <row r="997" spans="1:15">
      <c r="A997" s="2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0"/>
      <c r="M997" s="42"/>
      <c r="N997" s="42"/>
      <c r="O997" s="17"/>
    </row>
    <row r="998" spans="1:15">
      <c r="A998" s="2"/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0"/>
      <c r="M998" s="42"/>
      <c r="N998" s="42"/>
      <c r="O998" s="17"/>
    </row>
    <row r="999" spans="1:15">
      <c r="A999" s="2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0"/>
      <c r="M999" s="42"/>
      <c r="N999" s="42"/>
      <c r="O999" s="17"/>
    </row>
    <row r="1000" spans="1:15">
      <c r="A1000" s="2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0"/>
      <c r="M1000" s="42"/>
      <c r="N1000" s="42"/>
      <c r="O1000" s="17"/>
    </row>
    <row r="1001" spans="1:15">
      <c r="A1001" s="2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0"/>
      <c r="M1001" s="42"/>
      <c r="N1001" s="42"/>
      <c r="O1001" s="17"/>
    </row>
    <row r="1002" spans="1:15">
      <c r="A1002" s="2"/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0"/>
      <c r="M1002" s="42"/>
      <c r="N1002" s="42"/>
      <c r="O1002" s="17"/>
    </row>
    <row r="1003" spans="1:15">
      <c r="A1003" s="2"/>
      <c r="B1003" s="3"/>
      <c r="C1003" s="4"/>
      <c r="D1003" s="4"/>
      <c r="E1003" s="4"/>
      <c r="F1003" s="4"/>
      <c r="G1003" s="4"/>
      <c r="H1003" s="4"/>
      <c r="I1003" s="4"/>
      <c r="J1003" s="4"/>
      <c r="K1003" s="4"/>
      <c r="L1003" s="40"/>
      <c r="M1003" s="42"/>
      <c r="N1003" s="42"/>
      <c r="O1003" s="17"/>
    </row>
    <row r="1004" spans="1:15">
      <c r="A1004" s="2"/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0"/>
      <c r="M1004" s="42"/>
      <c r="N1004" s="42"/>
      <c r="O1004" s="17"/>
    </row>
    <row r="1005" spans="1:15">
      <c r="A1005" s="2"/>
      <c r="B1005" s="3"/>
      <c r="C1005" s="4"/>
      <c r="D1005" s="4"/>
      <c r="E1005" s="4"/>
      <c r="F1005" s="4"/>
      <c r="G1005" s="4"/>
      <c r="H1005" s="4"/>
      <c r="I1005" s="4"/>
      <c r="J1005" s="4"/>
      <c r="K1005" s="4"/>
      <c r="L1005" s="40"/>
      <c r="M1005" s="42"/>
      <c r="N1005" s="42"/>
      <c r="O1005" s="17"/>
    </row>
    <row r="1006" spans="1:15">
      <c r="A1006" s="2"/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0"/>
      <c r="M1006" s="42"/>
      <c r="N1006" s="42"/>
      <c r="O1006" s="17"/>
    </row>
    <row r="1007" spans="1:15">
      <c r="A1007" s="2"/>
      <c r="B1007" s="3"/>
      <c r="C1007" s="4"/>
      <c r="D1007" s="4"/>
      <c r="E1007" s="4"/>
      <c r="F1007" s="4"/>
      <c r="G1007" s="4"/>
      <c r="H1007" s="4"/>
      <c r="I1007" s="4"/>
      <c r="J1007" s="4"/>
      <c r="K1007" s="4"/>
      <c r="L1007" s="40"/>
      <c r="M1007" s="42"/>
      <c r="N1007" s="42"/>
      <c r="O1007" s="17"/>
    </row>
    <row r="1008" spans="1:15">
      <c r="A1008" s="2"/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0"/>
      <c r="M1008" s="42"/>
      <c r="N1008" s="42"/>
      <c r="O1008" s="17"/>
    </row>
    <row r="1009" spans="1:15">
      <c r="A1009" s="2"/>
      <c r="B1009" s="3"/>
      <c r="C1009" s="4"/>
      <c r="D1009" s="4"/>
      <c r="E1009" s="4"/>
      <c r="F1009" s="4"/>
      <c r="G1009" s="4"/>
      <c r="H1009" s="4"/>
      <c r="I1009" s="4"/>
      <c r="J1009" s="4"/>
      <c r="K1009" s="4"/>
      <c r="L1009" s="40"/>
      <c r="M1009" s="42"/>
      <c r="N1009" s="42"/>
      <c r="O1009" s="17"/>
    </row>
    <row r="1010" spans="1:15">
      <c r="A1010" s="2"/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0"/>
      <c r="M1010" s="42"/>
      <c r="N1010" s="42"/>
      <c r="O1010" s="17"/>
    </row>
    <row r="1011" spans="1:15">
      <c r="A1011" s="2"/>
      <c r="B1011" s="3"/>
      <c r="C1011" s="4"/>
      <c r="D1011" s="4"/>
      <c r="E1011" s="4"/>
      <c r="F1011" s="4"/>
      <c r="G1011" s="4"/>
      <c r="H1011" s="4"/>
      <c r="I1011" s="4"/>
      <c r="J1011" s="4"/>
      <c r="K1011" s="4"/>
      <c r="L1011" s="40"/>
      <c r="M1011" s="42"/>
      <c r="N1011" s="42"/>
      <c r="O1011" s="17"/>
    </row>
    <row r="1012" spans="1:15">
      <c r="A1012" s="2"/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0"/>
      <c r="M1012" s="42"/>
      <c r="N1012" s="42"/>
      <c r="O1012" s="17"/>
    </row>
    <row r="1013" spans="1:15">
      <c r="A1013" s="2"/>
      <c r="B1013" s="3"/>
      <c r="C1013" s="4"/>
      <c r="D1013" s="4"/>
      <c r="E1013" s="4"/>
      <c r="F1013" s="4"/>
      <c r="G1013" s="4"/>
      <c r="H1013" s="4"/>
      <c r="I1013" s="4"/>
      <c r="J1013" s="4"/>
      <c r="K1013" s="4"/>
      <c r="L1013" s="40"/>
      <c r="M1013" s="42"/>
      <c r="N1013" s="42"/>
      <c r="O1013" s="17"/>
    </row>
    <row r="1014" spans="1:15">
      <c r="A1014" s="2"/>
      <c r="B1014" s="3"/>
      <c r="C1014" s="4"/>
      <c r="D1014" s="4"/>
      <c r="E1014" s="4"/>
      <c r="F1014" s="4"/>
      <c r="G1014" s="4"/>
      <c r="H1014" s="4"/>
      <c r="I1014" s="4"/>
      <c r="J1014" s="4"/>
      <c r="K1014" s="4"/>
      <c r="L1014" s="40"/>
      <c r="M1014" s="42"/>
      <c r="N1014" s="42"/>
      <c r="O1014" s="17"/>
    </row>
    <row r="1015" spans="1:15">
      <c r="A1015" s="2"/>
      <c r="B1015" s="3"/>
      <c r="C1015" s="4"/>
      <c r="D1015" s="4"/>
      <c r="E1015" s="4"/>
      <c r="F1015" s="4"/>
      <c r="G1015" s="4"/>
      <c r="H1015" s="4"/>
      <c r="I1015" s="4"/>
      <c r="J1015" s="4"/>
      <c r="K1015" s="4"/>
      <c r="L1015" s="40"/>
      <c r="M1015" s="42"/>
      <c r="N1015" s="42"/>
      <c r="O1015" s="17"/>
    </row>
    <row r="1016" spans="1:15">
      <c r="A1016" s="2"/>
      <c r="B1016" s="3"/>
      <c r="C1016" s="4"/>
      <c r="D1016" s="4"/>
      <c r="E1016" s="4"/>
      <c r="F1016" s="4"/>
      <c r="G1016" s="4"/>
      <c r="H1016" s="4"/>
      <c r="I1016" s="4"/>
      <c r="J1016" s="4"/>
      <c r="K1016" s="4"/>
      <c r="L1016" s="40"/>
      <c r="M1016" s="42"/>
      <c r="N1016" s="42"/>
      <c r="O1016" s="17"/>
    </row>
    <row r="1017" spans="1:15">
      <c r="A1017" s="2"/>
      <c r="B1017" s="3"/>
      <c r="C1017" s="4"/>
      <c r="D1017" s="4"/>
      <c r="E1017" s="4"/>
      <c r="F1017" s="4"/>
      <c r="G1017" s="4"/>
      <c r="H1017" s="4"/>
      <c r="I1017" s="4"/>
      <c r="J1017" s="4"/>
      <c r="K1017" s="4"/>
      <c r="L1017" s="40"/>
      <c r="M1017" s="42"/>
      <c r="N1017" s="42"/>
      <c r="O1017" s="17"/>
    </row>
    <row r="1018" spans="1:15">
      <c r="A1018" s="2"/>
      <c r="B1018" s="3"/>
      <c r="C1018" s="4"/>
      <c r="D1018" s="4"/>
      <c r="E1018" s="4"/>
      <c r="F1018" s="4"/>
      <c r="G1018" s="4"/>
      <c r="H1018" s="4"/>
      <c r="I1018" s="4"/>
      <c r="J1018" s="4"/>
      <c r="K1018" s="4"/>
      <c r="L1018" s="40"/>
      <c r="M1018" s="42"/>
      <c r="N1018" s="42"/>
      <c r="O1018" s="17"/>
    </row>
    <row r="1019" spans="1:15">
      <c r="A1019" s="2"/>
      <c r="B1019" s="3"/>
      <c r="C1019" s="4"/>
      <c r="D1019" s="4"/>
      <c r="E1019" s="4"/>
      <c r="F1019" s="4"/>
      <c r="G1019" s="4"/>
      <c r="H1019" s="4"/>
      <c r="I1019" s="4"/>
      <c r="J1019" s="4"/>
      <c r="K1019" s="4"/>
      <c r="L1019" s="40"/>
      <c r="M1019" s="42"/>
      <c r="N1019" s="42"/>
      <c r="O1019" s="17"/>
    </row>
    <row r="1020" spans="1:15">
      <c r="A1020" s="2"/>
      <c r="B1020" s="3"/>
      <c r="C1020" s="4"/>
      <c r="D1020" s="4"/>
      <c r="E1020" s="4"/>
      <c r="F1020" s="4"/>
      <c r="G1020" s="4"/>
      <c r="H1020" s="4"/>
      <c r="I1020" s="4"/>
      <c r="J1020" s="4"/>
      <c r="K1020" s="4"/>
      <c r="L1020" s="40"/>
      <c r="M1020" s="42"/>
      <c r="N1020" s="42"/>
      <c r="O1020" s="17"/>
    </row>
    <row r="1021" spans="1:15">
      <c r="A1021" s="2"/>
      <c r="B1021" s="3"/>
      <c r="C1021" s="4"/>
      <c r="D1021" s="4"/>
      <c r="E1021" s="4"/>
      <c r="F1021" s="4"/>
      <c r="G1021" s="4"/>
      <c r="H1021" s="4"/>
      <c r="I1021" s="4"/>
      <c r="J1021" s="4"/>
      <c r="K1021" s="4"/>
      <c r="L1021" s="40"/>
      <c r="M1021" s="42"/>
      <c r="N1021" s="42"/>
      <c r="O1021" s="17"/>
    </row>
    <row r="1022" spans="1:15">
      <c r="A1022" s="2"/>
      <c r="B1022" s="3"/>
      <c r="C1022" s="4"/>
      <c r="D1022" s="4"/>
      <c r="E1022" s="4"/>
      <c r="F1022" s="4"/>
      <c r="G1022" s="4"/>
      <c r="H1022" s="4"/>
      <c r="I1022" s="4"/>
      <c r="J1022" s="4"/>
      <c r="K1022" s="4"/>
      <c r="L1022" s="40"/>
      <c r="M1022" s="42"/>
      <c r="N1022" s="42"/>
      <c r="O1022" s="17"/>
    </row>
    <row r="1023" spans="1:15">
      <c r="A1023" s="2"/>
      <c r="B1023" s="3"/>
      <c r="C1023" s="4"/>
      <c r="D1023" s="4"/>
      <c r="E1023" s="4"/>
      <c r="F1023" s="4"/>
      <c r="G1023" s="4"/>
      <c r="H1023" s="4"/>
      <c r="I1023" s="4"/>
      <c r="J1023" s="4"/>
      <c r="K1023" s="4"/>
      <c r="L1023" s="40"/>
      <c r="M1023" s="42"/>
      <c r="N1023" s="42"/>
      <c r="O1023" s="17"/>
    </row>
    <row r="1024" spans="1:15">
      <c r="A1024" s="2"/>
      <c r="B1024" s="3"/>
      <c r="C1024" s="4"/>
      <c r="D1024" s="4"/>
      <c r="E1024" s="4"/>
      <c r="F1024" s="4"/>
      <c r="G1024" s="4"/>
      <c r="H1024" s="4"/>
      <c r="I1024" s="4"/>
      <c r="J1024" s="4"/>
      <c r="K1024" s="4"/>
      <c r="L1024" s="40"/>
      <c r="M1024" s="42"/>
      <c r="N1024" s="42"/>
      <c r="O1024" s="17"/>
    </row>
    <row r="1025" spans="1:15">
      <c r="A1025" s="2"/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0"/>
      <c r="M1025" s="42"/>
      <c r="N1025" s="42"/>
      <c r="O1025" s="17"/>
    </row>
    <row r="1026" spans="1:15">
      <c r="A1026" s="2"/>
      <c r="B1026" s="3"/>
      <c r="C1026" s="4"/>
      <c r="D1026" s="4"/>
      <c r="E1026" s="4"/>
      <c r="F1026" s="4"/>
      <c r="G1026" s="4"/>
      <c r="H1026" s="4"/>
      <c r="I1026" s="4"/>
      <c r="J1026" s="4"/>
      <c r="K1026" s="4"/>
      <c r="L1026" s="40"/>
      <c r="M1026" s="42"/>
      <c r="N1026" s="42"/>
      <c r="O1026" s="17"/>
    </row>
    <row r="1027" spans="1:15">
      <c r="A1027" s="2"/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0"/>
      <c r="M1027" s="42"/>
      <c r="N1027" s="42"/>
      <c r="O1027" s="17"/>
    </row>
    <row r="1028" spans="1:15">
      <c r="A1028" s="2"/>
      <c r="B1028" s="3"/>
      <c r="C1028" s="4"/>
      <c r="D1028" s="4"/>
      <c r="E1028" s="4"/>
      <c r="F1028" s="4"/>
      <c r="G1028" s="4"/>
      <c r="H1028" s="4"/>
      <c r="I1028" s="4"/>
      <c r="J1028" s="4"/>
      <c r="K1028" s="4"/>
      <c r="L1028" s="40"/>
      <c r="M1028" s="42"/>
      <c r="N1028" s="42"/>
      <c r="O1028" s="17"/>
    </row>
    <row r="1029" spans="1:15">
      <c r="A1029" s="2"/>
      <c r="B1029" s="3"/>
      <c r="C1029" s="4"/>
      <c r="D1029" s="4"/>
      <c r="E1029" s="4"/>
      <c r="F1029" s="4"/>
      <c r="G1029" s="4"/>
      <c r="H1029" s="4"/>
      <c r="I1029" s="4"/>
      <c r="J1029" s="4"/>
      <c r="K1029" s="4"/>
      <c r="L1029" s="40"/>
      <c r="M1029" s="42"/>
      <c r="N1029" s="42"/>
      <c r="O1029" s="17"/>
    </row>
    <row r="1030" spans="1:15">
      <c r="A1030" s="2"/>
      <c r="B1030" s="3"/>
      <c r="C1030" s="4"/>
      <c r="D1030" s="4"/>
      <c r="E1030" s="4"/>
      <c r="F1030" s="4"/>
      <c r="G1030" s="4"/>
      <c r="H1030" s="4"/>
      <c r="I1030" s="4"/>
      <c r="J1030" s="4"/>
      <c r="K1030" s="4"/>
      <c r="L1030" s="40"/>
      <c r="M1030" s="42"/>
      <c r="N1030" s="42"/>
      <c r="O1030" s="17"/>
    </row>
    <row r="1031" spans="1:15">
      <c r="A1031" s="2"/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0"/>
      <c r="M1031" s="42"/>
      <c r="N1031" s="42"/>
      <c r="O1031" s="17"/>
    </row>
    <row r="1032" spans="1:15">
      <c r="A1032" s="2"/>
      <c r="B1032" s="3"/>
      <c r="C1032" s="4"/>
      <c r="D1032" s="4"/>
      <c r="E1032" s="4"/>
      <c r="F1032" s="4"/>
      <c r="G1032" s="4"/>
      <c r="H1032" s="4"/>
      <c r="I1032" s="4"/>
      <c r="J1032" s="4"/>
      <c r="K1032" s="4"/>
      <c r="L1032" s="40"/>
      <c r="M1032" s="42"/>
      <c r="N1032" s="42"/>
      <c r="O1032" s="17"/>
    </row>
    <row r="1033" spans="1:15">
      <c r="A1033" s="2"/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0"/>
      <c r="M1033" s="42"/>
      <c r="N1033" s="42"/>
      <c r="O1033" s="17"/>
    </row>
    <row r="1034" spans="1:15">
      <c r="A1034" s="2"/>
      <c r="B1034" s="3"/>
      <c r="C1034" s="4"/>
      <c r="D1034" s="4"/>
      <c r="E1034" s="4"/>
      <c r="F1034" s="4"/>
      <c r="G1034" s="4"/>
      <c r="H1034" s="4"/>
      <c r="I1034" s="4"/>
      <c r="J1034" s="4"/>
      <c r="K1034" s="4"/>
      <c r="L1034" s="40"/>
      <c r="M1034" s="42"/>
      <c r="N1034" s="42"/>
      <c r="O1034" s="17"/>
    </row>
    <row r="1035" spans="1:15">
      <c r="A1035" s="2"/>
      <c r="B1035" s="3"/>
      <c r="C1035" s="4"/>
      <c r="D1035" s="4"/>
      <c r="E1035" s="4"/>
      <c r="F1035" s="4"/>
      <c r="G1035" s="4"/>
      <c r="H1035" s="4"/>
      <c r="I1035" s="4"/>
      <c r="J1035" s="4"/>
      <c r="K1035" s="4"/>
      <c r="L1035" s="40"/>
      <c r="M1035" s="42"/>
      <c r="N1035" s="42"/>
      <c r="O1035" s="17"/>
    </row>
    <row r="1036" spans="1:15">
      <c r="A1036" s="2"/>
      <c r="B1036" s="3"/>
      <c r="C1036" s="4"/>
      <c r="D1036" s="4"/>
      <c r="E1036" s="4"/>
      <c r="F1036" s="4"/>
      <c r="G1036" s="4"/>
      <c r="H1036" s="4"/>
      <c r="I1036" s="4"/>
      <c r="J1036" s="4"/>
      <c r="K1036" s="4"/>
      <c r="L1036" s="40"/>
      <c r="M1036" s="42"/>
      <c r="N1036" s="42"/>
      <c r="O1036" s="17"/>
    </row>
    <row r="1037" spans="1:15">
      <c r="A1037" s="2"/>
      <c r="B1037" s="3"/>
      <c r="C1037" s="4"/>
      <c r="D1037" s="4"/>
      <c r="E1037" s="4"/>
      <c r="F1037" s="4"/>
      <c r="G1037" s="4"/>
      <c r="H1037" s="4"/>
      <c r="I1037" s="4"/>
      <c r="J1037" s="4"/>
      <c r="K1037" s="4"/>
      <c r="L1037" s="40"/>
      <c r="M1037" s="42"/>
      <c r="N1037" s="42"/>
      <c r="O1037" s="17"/>
    </row>
    <row r="1038" spans="1:15">
      <c r="A1038" s="2"/>
      <c r="B1038" s="3"/>
      <c r="C1038" s="4"/>
      <c r="D1038" s="4"/>
      <c r="E1038" s="4"/>
      <c r="F1038" s="4"/>
      <c r="G1038" s="4"/>
      <c r="H1038" s="4"/>
      <c r="I1038" s="4"/>
      <c r="J1038" s="4"/>
      <c r="K1038" s="4"/>
      <c r="L1038" s="40"/>
      <c r="M1038" s="42"/>
      <c r="N1038" s="42"/>
      <c r="O1038" s="17"/>
    </row>
    <row r="1039" spans="1:15">
      <c r="A1039" s="2"/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0"/>
      <c r="M1039" s="42"/>
      <c r="N1039" s="42"/>
      <c r="O1039" s="17"/>
    </row>
    <row r="1040" spans="1:15">
      <c r="A1040" s="2"/>
      <c r="B1040" s="3"/>
      <c r="C1040" s="4"/>
      <c r="D1040" s="4"/>
      <c r="E1040" s="4"/>
      <c r="F1040" s="4"/>
      <c r="G1040" s="4"/>
      <c r="H1040" s="4"/>
      <c r="I1040" s="4"/>
      <c r="J1040" s="4"/>
      <c r="K1040" s="4"/>
      <c r="L1040" s="40"/>
      <c r="M1040" s="42"/>
      <c r="N1040" s="42"/>
      <c r="O1040" s="17"/>
    </row>
    <row r="1041" spans="1:15">
      <c r="A1041" s="2"/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0"/>
      <c r="M1041" s="42"/>
      <c r="N1041" s="42"/>
      <c r="O1041" s="17"/>
    </row>
    <row r="1042" spans="1:15">
      <c r="A1042" s="2"/>
      <c r="B1042" s="3"/>
      <c r="C1042" s="4"/>
      <c r="D1042" s="4"/>
      <c r="E1042" s="4"/>
      <c r="F1042" s="4"/>
      <c r="G1042" s="4"/>
      <c r="H1042" s="4"/>
      <c r="I1042" s="4"/>
      <c r="J1042" s="4"/>
      <c r="K1042" s="4"/>
      <c r="L1042" s="40"/>
      <c r="M1042" s="42"/>
      <c r="N1042" s="42"/>
      <c r="O1042" s="17"/>
    </row>
    <row r="1043" spans="1:15">
      <c r="A1043" s="2"/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0"/>
      <c r="M1043" s="42"/>
      <c r="N1043" s="42"/>
      <c r="O1043" s="17"/>
    </row>
    <row r="1044" spans="1:15">
      <c r="A1044" s="2"/>
      <c r="B1044" s="3"/>
      <c r="C1044" s="4"/>
      <c r="D1044" s="4"/>
      <c r="E1044" s="4"/>
      <c r="F1044" s="4"/>
      <c r="G1044" s="4"/>
      <c r="H1044" s="4"/>
      <c r="I1044" s="4"/>
      <c r="J1044" s="4"/>
      <c r="K1044" s="4"/>
      <c r="L1044" s="40"/>
      <c r="M1044" s="42"/>
      <c r="N1044" s="42"/>
      <c r="O1044" s="17"/>
    </row>
    <row r="1045" spans="1:15">
      <c r="A1045" s="2"/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0"/>
      <c r="M1045" s="42"/>
      <c r="N1045" s="42"/>
      <c r="O1045" s="17"/>
    </row>
    <row r="1046" spans="1:15">
      <c r="A1046" s="2"/>
      <c r="B1046" s="3"/>
      <c r="C1046" s="4"/>
      <c r="D1046" s="4"/>
      <c r="E1046" s="4"/>
      <c r="F1046" s="4"/>
      <c r="G1046" s="4"/>
      <c r="H1046" s="4"/>
      <c r="I1046" s="4"/>
      <c r="J1046" s="4"/>
      <c r="K1046" s="4"/>
      <c r="L1046" s="40"/>
      <c r="M1046" s="42"/>
      <c r="N1046" s="42"/>
      <c r="O1046" s="17"/>
    </row>
    <row r="1047" spans="1:15">
      <c r="A1047" s="2"/>
      <c r="B1047" s="3"/>
      <c r="C1047" s="4"/>
      <c r="D1047" s="4"/>
      <c r="E1047" s="4"/>
      <c r="F1047" s="4"/>
      <c r="G1047" s="4"/>
      <c r="H1047" s="4"/>
      <c r="I1047" s="4"/>
      <c r="J1047" s="4"/>
      <c r="K1047" s="4"/>
      <c r="L1047" s="40"/>
      <c r="M1047" s="42"/>
      <c r="N1047" s="42"/>
      <c r="O1047" s="17"/>
    </row>
    <row r="1048" spans="1:15">
      <c r="A1048" s="2"/>
      <c r="B1048" s="3"/>
      <c r="C1048" s="4"/>
      <c r="D1048" s="4"/>
      <c r="E1048" s="4"/>
      <c r="F1048" s="4"/>
      <c r="G1048" s="4"/>
      <c r="H1048" s="4"/>
      <c r="I1048" s="4"/>
      <c r="J1048" s="4"/>
      <c r="K1048" s="4"/>
      <c r="L1048" s="40"/>
      <c r="M1048" s="42"/>
      <c r="N1048" s="42"/>
      <c r="O1048" s="17"/>
    </row>
    <row r="1049" spans="1:15">
      <c r="A1049" s="2"/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0"/>
      <c r="M1049" s="42"/>
      <c r="N1049" s="42"/>
      <c r="O1049" s="17"/>
    </row>
    <row r="1050" spans="1:15">
      <c r="A1050" s="2"/>
      <c r="B1050" s="3"/>
      <c r="C1050" s="4"/>
      <c r="D1050" s="4"/>
      <c r="E1050" s="4"/>
      <c r="F1050" s="4"/>
      <c r="G1050" s="4"/>
      <c r="H1050" s="4"/>
      <c r="I1050" s="4"/>
      <c r="J1050" s="4"/>
      <c r="K1050" s="4"/>
      <c r="L1050" s="40"/>
      <c r="M1050" s="42"/>
      <c r="N1050" s="42"/>
      <c r="O1050" s="17"/>
    </row>
    <row r="1051" spans="1:15">
      <c r="A1051" s="2"/>
      <c r="B1051" s="3"/>
      <c r="C1051" s="4"/>
      <c r="D1051" s="4"/>
      <c r="E1051" s="4"/>
      <c r="F1051" s="4"/>
      <c r="G1051" s="4"/>
      <c r="H1051" s="4"/>
      <c r="I1051" s="4"/>
      <c r="J1051" s="4"/>
      <c r="K1051" s="4"/>
      <c r="L1051" s="40"/>
      <c r="M1051" s="42"/>
      <c r="N1051" s="42"/>
      <c r="O1051" s="17"/>
    </row>
    <row r="1052" spans="1:15">
      <c r="A1052" s="2"/>
      <c r="B1052" s="3"/>
      <c r="C1052" s="4"/>
      <c r="D1052" s="4"/>
      <c r="E1052" s="4"/>
      <c r="F1052" s="4"/>
      <c r="G1052" s="4"/>
      <c r="H1052" s="4"/>
      <c r="I1052" s="4"/>
      <c r="J1052" s="4"/>
      <c r="K1052" s="4"/>
      <c r="L1052" s="40"/>
      <c r="M1052" s="42"/>
      <c r="N1052" s="42"/>
      <c r="O1052" s="17"/>
    </row>
    <row r="1053" spans="1:15">
      <c r="A1053" s="2"/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0"/>
      <c r="M1053" s="42"/>
      <c r="N1053" s="42"/>
      <c r="O1053" s="17"/>
    </row>
    <row r="1054" spans="1:15">
      <c r="A1054" s="2"/>
      <c r="B1054" s="3"/>
      <c r="C1054" s="4"/>
      <c r="D1054" s="4"/>
      <c r="E1054" s="4"/>
      <c r="F1054" s="4"/>
      <c r="G1054" s="4"/>
      <c r="H1054" s="4"/>
      <c r="I1054" s="4"/>
      <c r="J1054" s="4"/>
      <c r="K1054" s="4"/>
      <c r="L1054" s="40"/>
      <c r="M1054" s="42"/>
      <c r="N1054" s="42"/>
      <c r="O1054" s="17"/>
    </row>
    <row r="1055" spans="1:15">
      <c r="A1055" s="2"/>
      <c r="B1055" s="3"/>
      <c r="C1055" s="4"/>
      <c r="D1055" s="4"/>
      <c r="E1055" s="4"/>
      <c r="F1055" s="4"/>
      <c r="G1055" s="4"/>
      <c r="H1055" s="4"/>
      <c r="I1055" s="4"/>
      <c r="J1055" s="4"/>
      <c r="K1055" s="4"/>
      <c r="L1055" s="40"/>
      <c r="M1055" s="42"/>
      <c r="N1055" s="42"/>
      <c r="O1055" s="17"/>
    </row>
    <row r="1056" spans="1:15">
      <c r="A1056" s="2"/>
      <c r="B1056" s="3"/>
      <c r="C1056" s="4"/>
      <c r="D1056" s="4"/>
      <c r="E1056" s="4"/>
      <c r="F1056" s="4"/>
      <c r="G1056" s="4"/>
      <c r="H1056" s="4"/>
      <c r="I1056" s="4"/>
      <c r="J1056" s="4"/>
      <c r="K1056" s="4"/>
      <c r="L1056" s="40"/>
      <c r="M1056" s="42"/>
      <c r="N1056" s="42"/>
      <c r="O1056" s="17"/>
    </row>
    <row r="1057" spans="1:15">
      <c r="A1057" s="2"/>
      <c r="B1057" s="3"/>
      <c r="C1057" s="4"/>
      <c r="D1057" s="4"/>
      <c r="E1057" s="4"/>
      <c r="F1057" s="4"/>
      <c r="G1057" s="4"/>
      <c r="H1057" s="4"/>
      <c r="I1057" s="4"/>
      <c r="J1057" s="4"/>
      <c r="K1057" s="4"/>
      <c r="L1057" s="40"/>
      <c r="M1057" s="42"/>
      <c r="N1057" s="42"/>
      <c r="O1057" s="17"/>
    </row>
    <row r="1058" spans="1:15">
      <c r="A1058" s="2"/>
      <c r="B1058" s="3"/>
      <c r="C1058" s="4"/>
      <c r="D1058" s="4"/>
      <c r="E1058" s="4"/>
      <c r="F1058" s="4"/>
      <c r="G1058" s="4"/>
      <c r="H1058" s="4"/>
      <c r="I1058" s="4"/>
      <c r="J1058" s="4"/>
      <c r="K1058" s="4"/>
      <c r="L1058" s="40"/>
      <c r="M1058" s="42"/>
      <c r="N1058" s="42"/>
      <c r="O1058" s="17"/>
    </row>
    <row r="1059" spans="1:15">
      <c r="A1059" s="2"/>
      <c r="B1059" s="3"/>
      <c r="C1059" s="4"/>
      <c r="D1059" s="4"/>
      <c r="E1059" s="4"/>
      <c r="F1059" s="4"/>
      <c r="G1059" s="4"/>
      <c r="H1059" s="4"/>
      <c r="I1059" s="4"/>
      <c r="J1059" s="4"/>
      <c r="K1059" s="4"/>
      <c r="L1059" s="40"/>
      <c r="M1059" s="42"/>
      <c r="N1059" s="42"/>
      <c r="O1059" s="17"/>
    </row>
    <row r="1060" spans="1:15">
      <c r="A1060" s="2"/>
      <c r="B1060" s="3"/>
      <c r="C1060" s="4"/>
      <c r="D1060" s="4"/>
      <c r="E1060" s="4"/>
      <c r="F1060" s="4"/>
      <c r="G1060" s="4"/>
      <c r="H1060" s="4"/>
      <c r="I1060" s="4"/>
      <c r="J1060" s="4"/>
      <c r="K1060" s="4"/>
      <c r="L1060" s="40"/>
      <c r="M1060" s="42"/>
      <c r="N1060" s="42"/>
      <c r="O1060" s="17"/>
    </row>
    <row r="1061" spans="1:15">
      <c r="A1061" s="2"/>
      <c r="B1061" s="3"/>
      <c r="C1061" s="4"/>
      <c r="D1061" s="4"/>
      <c r="E1061" s="4"/>
      <c r="F1061" s="4"/>
      <c r="G1061" s="4"/>
      <c r="H1061" s="4"/>
      <c r="I1061" s="4"/>
      <c r="J1061" s="4"/>
      <c r="K1061" s="4"/>
      <c r="L1061" s="40"/>
      <c r="M1061" s="42"/>
      <c r="N1061" s="42"/>
      <c r="O1061" s="17"/>
    </row>
    <row r="1062" spans="1:15">
      <c r="A1062" s="2"/>
      <c r="B1062" s="3"/>
      <c r="C1062" s="4"/>
      <c r="D1062" s="4"/>
      <c r="E1062" s="4"/>
      <c r="F1062" s="4"/>
      <c r="G1062" s="4"/>
      <c r="H1062" s="4"/>
      <c r="I1062" s="4"/>
      <c r="J1062" s="4"/>
      <c r="K1062" s="4"/>
      <c r="L1062" s="40"/>
      <c r="M1062" s="42"/>
      <c r="N1062" s="42"/>
      <c r="O1062" s="17"/>
    </row>
    <row r="1063" spans="1:15">
      <c r="A1063" s="2"/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0"/>
      <c r="M1063" s="42"/>
      <c r="N1063" s="42"/>
      <c r="O1063" s="17"/>
    </row>
    <row r="1064" spans="1:15">
      <c r="A1064" s="2"/>
      <c r="B1064" s="3"/>
      <c r="C1064" s="4"/>
      <c r="D1064" s="4"/>
      <c r="E1064" s="4"/>
      <c r="F1064" s="4"/>
      <c r="G1064" s="4"/>
      <c r="H1064" s="4"/>
      <c r="I1064" s="4"/>
      <c r="J1064" s="4"/>
      <c r="K1064" s="4"/>
      <c r="L1064" s="40"/>
      <c r="M1064" s="42"/>
      <c r="N1064" s="42"/>
      <c r="O1064" s="17"/>
    </row>
    <row r="1065" spans="1:15">
      <c r="A1065" s="2"/>
      <c r="B1065" s="3"/>
      <c r="C1065" s="4"/>
      <c r="D1065" s="4"/>
      <c r="E1065" s="4"/>
      <c r="F1065" s="4"/>
      <c r="G1065" s="4"/>
      <c r="H1065" s="4"/>
      <c r="I1065" s="4"/>
      <c r="J1065" s="4"/>
      <c r="K1065" s="4"/>
      <c r="L1065" s="40"/>
      <c r="M1065" s="42"/>
      <c r="N1065" s="42"/>
      <c r="O1065" s="17"/>
    </row>
    <row r="1066" spans="1:15">
      <c r="A1066" s="2"/>
      <c r="B1066" s="3"/>
      <c r="C1066" s="4"/>
      <c r="D1066" s="4"/>
      <c r="E1066" s="4"/>
      <c r="F1066" s="4"/>
      <c r="G1066" s="4"/>
      <c r="H1066" s="4"/>
      <c r="I1066" s="4"/>
      <c r="J1066" s="4"/>
      <c r="K1066" s="4"/>
      <c r="L1066" s="40"/>
      <c r="M1066" s="42"/>
      <c r="N1066" s="42"/>
      <c r="O1066" s="17"/>
    </row>
    <row r="1067" spans="1:15">
      <c r="A1067" s="2"/>
      <c r="B1067" s="3"/>
      <c r="C1067" s="4"/>
      <c r="D1067" s="4"/>
      <c r="E1067" s="4"/>
      <c r="F1067" s="4"/>
      <c r="G1067" s="4"/>
      <c r="H1067" s="4"/>
      <c r="I1067" s="4"/>
      <c r="J1067" s="4"/>
      <c r="K1067" s="4"/>
      <c r="L1067" s="40"/>
      <c r="M1067" s="42"/>
      <c r="N1067" s="42"/>
      <c r="O1067" s="17"/>
    </row>
    <row r="1068" spans="1:15">
      <c r="A1068" s="2"/>
      <c r="B1068" s="3"/>
      <c r="C1068" s="4"/>
      <c r="D1068" s="4"/>
      <c r="E1068" s="4"/>
      <c r="F1068" s="4"/>
      <c r="G1068" s="4"/>
      <c r="H1068" s="4"/>
      <c r="I1068" s="4"/>
      <c r="J1068" s="4"/>
      <c r="K1068" s="4"/>
      <c r="L1068" s="40"/>
      <c r="M1068" s="42"/>
      <c r="N1068" s="42"/>
      <c r="O1068" s="17"/>
    </row>
    <row r="1069" spans="1:15">
      <c r="A1069" s="2"/>
      <c r="B1069" s="3"/>
      <c r="C1069" s="4"/>
      <c r="D1069" s="4"/>
      <c r="E1069" s="4"/>
      <c r="F1069" s="4"/>
      <c r="G1069" s="4"/>
      <c r="H1069" s="4"/>
      <c r="I1069" s="4"/>
      <c r="J1069" s="4"/>
      <c r="K1069" s="4"/>
      <c r="L1069" s="40"/>
      <c r="M1069" s="42"/>
      <c r="N1069" s="42"/>
      <c r="O1069" s="17"/>
    </row>
    <row r="1070" spans="1:15">
      <c r="A1070" s="2"/>
      <c r="B1070" s="3"/>
      <c r="C1070" s="4"/>
      <c r="D1070" s="4"/>
      <c r="E1070" s="4"/>
      <c r="F1070" s="4"/>
      <c r="G1070" s="4"/>
      <c r="H1070" s="4"/>
      <c r="I1070" s="4"/>
      <c r="J1070" s="4"/>
      <c r="K1070" s="4"/>
      <c r="L1070" s="40"/>
      <c r="M1070" s="42"/>
      <c r="N1070" s="42"/>
      <c r="O1070" s="17"/>
    </row>
    <row r="1071" spans="1:15">
      <c r="A1071" s="2"/>
      <c r="B1071" s="3"/>
      <c r="C1071" s="4"/>
      <c r="D1071" s="4"/>
      <c r="E1071" s="4"/>
      <c r="F1071" s="4"/>
      <c r="G1071" s="4"/>
      <c r="H1071" s="4"/>
      <c r="I1071" s="4"/>
      <c r="J1071" s="4"/>
      <c r="K1071" s="4"/>
      <c r="L1071" s="40"/>
      <c r="M1071" s="42"/>
      <c r="N1071" s="42"/>
      <c r="O1071" s="17"/>
    </row>
    <row r="1072" spans="1:15">
      <c r="A1072" s="2"/>
      <c r="B1072" s="3"/>
      <c r="C1072" s="4"/>
      <c r="D1072" s="4"/>
      <c r="E1072" s="4"/>
      <c r="F1072" s="4"/>
      <c r="G1072" s="4"/>
      <c r="H1072" s="4"/>
      <c r="I1072" s="4"/>
      <c r="J1072" s="4"/>
      <c r="K1072" s="4"/>
      <c r="L1072" s="40"/>
      <c r="M1072" s="42"/>
      <c r="N1072" s="42"/>
      <c r="O1072" s="17"/>
    </row>
    <row r="1073" spans="1:15">
      <c r="A1073" s="2"/>
      <c r="B1073" s="3"/>
      <c r="C1073" s="4"/>
      <c r="D1073" s="4"/>
      <c r="E1073" s="4"/>
      <c r="F1073" s="4"/>
      <c r="G1073" s="4"/>
      <c r="H1073" s="4"/>
      <c r="I1073" s="4"/>
      <c r="J1073" s="4"/>
      <c r="K1073" s="4"/>
      <c r="L1073" s="40"/>
      <c r="M1073" s="42"/>
      <c r="N1073" s="42"/>
      <c r="O1073" s="17"/>
    </row>
    <row r="1074" spans="1:15">
      <c r="A1074" s="2"/>
      <c r="B1074" s="3"/>
      <c r="C1074" s="4"/>
      <c r="D1074" s="4"/>
      <c r="E1074" s="4"/>
      <c r="F1074" s="4"/>
      <c r="G1074" s="4"/>
      <c r="H1074" s="4"/>
      <c r="I1074" s="4"/>
      <c r="J1074" s="4"/>
      <c r="K1074" s="4"/>
      <c r="L1074" s="40"/>
      <c r="M1074" s="42"/>
      <c r="N1074" s="42"/>
      <c r="O1074" s="17"/>
    </row>
    <row r="1075" spans="1:15">
      <c r="A1075" s="2"/>
      <c r="B1075" s="3"/>
      <c r="C1075" s="4"/>
      <c r="D1075" s="4"/>
      <c r="E1075" s="4"/>
      <c r="F1075" s="4"/>
      <c r="G1075" s="4"/>
      <c r="H1075" s="4"/>
      <c r="I1075" s="4"/>
      <c r="J1075" s="4"/>
      <c r="K1075" s="4"/>
      <c r="L1075" s="40"/>
      <c r="M1075" s="42"/>
      <c r="N1075" s="42"/>
      <c r="O1075" s="17"/>
    </row>
    <row r="1076" spans="1:15">
      <c r="A1076" s="2"/>
      <c r="B1076" s="3"/>
      <c r="C1076" s="4"/>
      <c r="D1076" s="4"/>
      <c r="E1076" s="4"/>
      <c r="F1076" s="4"/>
      <c r="G1076" s="4"/>
      <c r="H1076" s="4"/>
      <c r="I1076" s="4"/>
      <c r="J1076" s="4"/>
      <c r="K1076" s="4"/>
      <c r="L1076" s="40"/>
      <c r="M1076" s="42"/>
      <c r="N1076" s="42"/>
      <c r="O1076" s="17"/>
    </row>
    <row r="1077" spans="1:15">
      <c r="A1077" s="2"/>
      <c r="B1077" s="3"/>
      <c r="C1077" s="4"/>
      <c r="D1077" s="4"/>
      <c r="E1077" s="4"/>
      <c r="F1077" s="4"/>
      <c r="G1077" s="4"/>
      <c r="H1077" s="4"/>
      <c r="I1077" s="4"/>
      <c r="J1077" s="4"/>
      <c r="K1077" s="4"/>
      <c r="L1077" s="40"/>
      <c r="M1077" s="42"/>
      <c r="N1077" s="42"/>
      <c r="O1077" s="17"/>
    </row>
    <row r="1078" spans="1:15">
      <c r="A1078" s="2"/>
      <c r="B1078" s="3"/>
      <c r="C1078" s="4"/>
      <c r="D1078" s="4"/>
      <c r="E1078" s="4"/>
      <c r="F1078" s="4"/>
      <c r="G1078" s="4"/>
      <c r="H1078" s="4"/>
      <c r="I1078" s="4"/>
      <c r="J1078" s="4"/>
      <c r="K1078" s="4"/>
      <c r="L1078" s="40"/>
      <c r="M1078" s="42"/>
      <c r="N1078" s="42"/>
      <c r="O1078" s="17"/>
    </row>
    <row r="1079" spans="1:15">
      <c r="A1079" s="2"/>
      <c r="B1079" s="3"/>
      <c r="C1079" s="4"/>
      <c r="D1079" s="4"/>
      <c r="E1079" s="4"/>
      <c r="F1079" s="4"/>
      <c r="G1079" s="4"/>
      <c r="H1079" s="4"/>
      <c r="I1079" s="4"/>
      <c r="J1079" s="4"/>
      <c r="K1079" s="4"/>
      <c r="L1079" s="40"/>
      <c r="M1079" s="42"/>
      <c r="N1079" s="42"/>
      <c r="O1079" s="17"/>
    </row>
    <row r="1080" spans="1:15">
      <c r="A1080" s="2"/>
      <c r="B1080" s="3"/>
      <c r="C1080" s="4"/>
      <c r="D1080" s="4"/>
      <c r="E1080" s="4"/>
      <c r="F1080" s="4"/>
      <c r="G1080" s="4"/>
      <c r="H1080" s="4"/>
      <c r="I1080" s="4"/>
      <c r="J1080" s="4"/>
      <c r="K1080" s="4"/>
      <c r="L1080" s="40"/>
      <c r="M1080" s="42"/>
      <c r="N1080" s="42"/>
      <c r="O1080" s="17"/>
    </row>
    <row r="1081" spans="1:15">
      <c r="A1081" s="2"/>
      <c r="B1081" s="3"/>
      <c r="C1081" s="4"/>
      <c r="D1081" s="4"/>
      <c r="E1081" s="4"/>
      <c r="F1081" s="4"/>
      <c r="G1081" s="4"/>
      <c r="H1081" s="4"/>
      <c r="I1081" s="4"/>
      <c r="J1081" s="4"/>
      <c r="K1081" s="4"/>
      <c r="L1081" s="40"/>
      <c r="M1081" s="42"/>
      <c r="N1081" s="42"/>
      <c r="O1081" s="17"/>
    </row>
    <row r="1082" spans="1:15">
      <c r="A1082" s="2"/>
      <c r="B1082" s="3"/>
      <c r="C1082" s="4"/>
      <c r="D1082" s="4"/>
      <c r="E1082" s="4"/>
      <c r="F1082" s="4"/>
      <c r="G1082" s="4"/>
      <c r="H1082" s="4"/>
      <c r="I1082" s="4"/>
      <c r="J1082" s="4"/>
      <c r="K1082" s="4"/>
      <c r="L1082" s="40"/>
      <c r="M1082" s="42"/>
      <c r="N1082" s="42"/>
      <c r="O1082" s="17"/>
    </row>
    <row r="1083" spans="1:15">
      <c r="A1083" s="2"/>
      <c r="B1083" s="3"/>
      <c r="C1083" s="4"/>
      <c r="D1083" s="4"/>
      <c r="E1083" s="4"/>
      <c r="F1083" s="4"/>
      <c r="G1083" s="4"/>
      <c r="H1083" s="4"/>
      <c r="I1083" s="4"/>
      <c r="J1083" s="4"/>
      <c r="K1083" s="4"/>
      <c r="L1083" s="40"/>
      <c r="M1083" s="42"/>
      <c r="N1083" s="42"/>
      <c r="O1083" s="17"/>
    </row>
    <row r="1084" spans="1:15">
      <c r="A1084" s="2"/>
      <c r="B1084" s="3"/>
      <c r="C1084" s="4"/>
      <c r="D1084" s="4"/>
      <c r="E1084" s="4"/>
      <c r="F1084" s="4"/>
      <c r="G1084" s="4"/>
      <c r="H1084" s="4"/>
      <c r="I1084" s="4"/>
      <c r="J1084" s="4"/>
      <c r="K1084" s="4"/>
      <c r="L1084" s="40"/>
      <c r="M1084" s="42"/>
      <c r="N1084" s="42"/>
      <c r="O1084" s="17"/>
    </row>
    <row r="1085" spans="1:15">
      <c r="A1085" s="2"/>
      <c r="B1085" s="3"/>
      <c r="C1085" s="4"/>
      <c r="D1085" s="4"/>
      <c r="E1085" s="4"/>
      <c r="F1085" s="4"/>
      <c r="G1085" s="4"/>
      <c r="H1085" s="4"/>
      <c r="I1085" s="4"/>
      <c r="J1085" s="4"/>
      <c r="K1085" s="4"/>
      <c r="L1085" s="40"/>
      <c r="M1085" s="42"/>
      <c r="N1085" s="42"/>
      <c r="O1085" s="17"/>
    </row>
    <row r="1086" spans="1:15">
      <c r="A1086" s="2"/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0"/>
      <c r="M1086" s="42"/>
      <c r="N1086" s="42"/>
      <c r="O1086" s="17"/>
    </row>
    <row r="1087" spans="1:15">
      <c r="A1087" s="2"/>
      <c r="B1087" s="3"/>
      <c r="C1087" s="4"/>
      <c r="D1087" s="4"/>
      <c r="E1087" s="4"/>
      <c r="F1087" s="4"/>
      <c r="G1087" s="4"/>
      <c r="H1087" s="4"/>
      <c r="I1087" s="4"/>
      <c r="J1087" s="4"/>
      <c r="K1087" s="4"/>
      <c r="L1087" s="40"/>
      <c r="M1087" s="42"/>
      <c r="N1087" s="42"/>
      <c r="O1087" s="17"/>
    </row>
    <row r="1088" spans="1:15">
      <c r="A1088" s="2"/>
      <c r="B1088" s="3"/>
      <c r="C1088" s="4"/>
      <c r="D1088" s="4"/>
      <c r="E1088" s="4"/>
      <c r="F1088" s="4"/>
      <c r="G1088" s="4"/>
      <c r="H1088" s="4"/>
      <c r="I1088" s="4"/>
      <c r="J1088" s="4"/>
      <c r="K1088" s="4"/>
      <c r="L1088" s="40"/>
      <c r="M1088" s="42"/>
      <c r="N1088" s="42"/>
      <c r="O1088" s="17"/>
    </row>
    <row r="1089" spans="1:15">
      <c r="A1089" s="2"/>
      <c r="B1089" s="3"/>
      <c r="C1089" s="4"/>
      <c r="D1089" s="4"/>
      <c r="E1089" s="4"/>
      <c r="F1089" s="4"/>
      <c r="G1089" s="4"/>
      <c r="H1089" s="4"/>
      <c r="I1089" s="4"/>
      <c r="J1089" s="4"/>
      <c r="K1089" s="4"/>
      <c r="L1089" s="40"/>
      <c r="M1089" s="42"/>
      <c r="N1089" s="42"/>
      <c r="O1089" s="17"/>
    </row>
    <row r="1090" spans="1:15">
      <c r="A1090" s="2"/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40"/>
      <c r="M1090" s="42"/>
      <c r="N1090" s="42"/>
      <c r="O1090" s="17"/>
    </row>
    <row r="1091" spans="1:15">
      <c r="A1091" s="2"/>
      <c r="B1091" s="3"/>
      <c r="C1091" s="4"/>
      <c r="D1091" s="4"/>
      <c r="E1091" s="4"/>
      <c r="F1091" s="4"/>
      <c r="G1091" s="4"/>
      <c r="H1091" s="4"/>
      <c r="I1091" s="4"/>
      <c r="J1091" s="4"/>
      <c r="K1091" s="4"/>
      <c r="L1091" s="40"/>
      <c r="M1091" s="42"/>
      <c r="N1091" s="42"/>
      <c r="O1091" s="17"/>
    </row>
    <row r="1092" spans="1:15">
      <c r="A1092" s="2"/>
      <c r="B1092" s="3"/>
      <c r="C1092" s="4"/>
      <c r="D1092" s="4"/>
      <c r="E1092" s="4"/>
      <c r="F1092" s="4"/>
      <c r="G1092" s="4"/>
      <c r="H1092" s="4"/>
      <c r="I1092" s="4"/>
      <c r="J1092" s="4"/>
      <c r="K1092" s="4"/>
      <c r="L1092" s="40"/>
      <c r="M1092" s="42"/>
      <c r="N1092" s="42"/>
      <c r="O1092" s="17"/>
    </row>
    <row r="1093" spans="1:15">
      <c r="A1093" s="2"/>
      <c r="B1093" s="3"/>
      <c r="C1093" s="4"/>
      <c r="D1093" s="4"/>
      <c r="E1093" s="4"/>
      <c r="F1093" s="4"/>
      <c r="G1093" s="4"/>
      <c r="H1093" s="4"/>
      <c r="I1093" s="4"/>
      <c r="J1093" s="4"/>
      <c r="K1093" s="4"/>
      <c r="L1093" s="40"/>
      <c r="M1093" s="42"/>
      <c r="N1093" s="42"/>
      <c r="O1093" s="17"/>
    </row>
    <row r="1094" spans="1:15">
      <c r="A1094" s="2"/>
      <c r="B1094" s="3"/>
      <c r="C1094" s="4"/>
      <c r="D1094" s="4"/>
      <c r="E1094" s="4"/>
      <c r="F1094" s="4"/>
      <c r="G1094" s="4"/>
      <c r="H1094" s="4"/>
      <c r="I1094" s="4"/>
      <c r="J1094" s="4"/>
      <c r="K1094" s="4"/>
      <c r="L1094" s="40"/>
      <c r="M1094" s="42"/>
      <c r="N1094" s="42"/>
      <c r="O1094" s="17"/>
    </row>
    <row r="1095" spans="1:15">
      <c r="A1095" s="2"/>
      <c r="B1095" s="3"/>
      <c r="C1095" s="4"/>
      <c r="D1095" s="4"/>
      <c r="E1095" s="4"/>
      <c r="F1095" s="4"/>
      <c r="G1095" s="4"/>
      <c r="H1095" s="4"/>
      <c r="I1095" s="4"/>
      <c r="J1095" s="4"/>
      <c r="K1095" s="4"/>
      <c r="L1095" s="40"/>
      <c r="M1095" s="42"/>
      <c r="N1095" s="42"/>
      <c r="O1095" s="17"/>
    </row>
    <row r="1096" spans="1:15">
      <c r="A1096" s="2"/>
      <c r="B1096" s="3"/>
      <c r="C1096" s="4"/>
      <c r="D1096" s="4"/>
      <c r="E1096" s="4"/>
      <c r="F1096" s="4"/>
      <c r="G1096" s="4"/>
      <c r="H1096" s="4"/>
      <c r="I1096" s="4"/>
      <c r="J1096" s="4"/>
      <c r="K1096" s="4"/>
      <c r="L1096" s="40"/>
      <c r="M1096" s="42"/>
      <c r="N1096" s="42"/>
      <c r="O1096" s="17"/>
    </row>
    <row r="1097" spans="1:15">
      <c r="A1097" s="2"/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0"/>
      <c r="M1097" s="42"/>
      <c r="N1097" s="42"/>
      <c r="O1097" s="17"/>
    </row>
    <row r="1098" spans="1:15">
      <c r="A1098" s="2"/>
      <c r="B1098" s="3"/>
      <c r="C1098" s="4"/>
      <c r="D1098" s="4"/>
      <c r="E1098" s="4"/>
      <c r="F1098" s="4"/>
      <c r="G1098" s="4"/>
      <c r="H1098" s="4"/>
      <c r="I1098" s="4"/>
      <c r="J1098" s="4"/>
      <c r="K1098" s="4"/>
      <c r="L1098" s="40"/>
      <c r="M1098" s="42"/>
      <c r="N1098" s="42"/>
      <c r="O1098" s="17"/>
    </row>
    <row r="1099" spans="1:15">
      <c r="A1099" s="2"/>
      <c r="B1099" s="3"/>
      <c r="C1099" s="4"/>
      <c r="D1099" s="4"/>
      <c r="E1099" s="4"/>
      <c r="F1099" s="4"/>
      <c r="G1099" s="4"/>
      <c r="H1099" s="4"/>
      <c r="I1099" s="4"/>
      <c r="J1099" s="4"/>
      <c r="K1099" s="4"/>
      <c r="L1099" s="40"/>
      <c r="M1099" s="42"/>
      <c r="N1099" s="42"/>
      <c r="O1099" s="17"/>
    </row>
    <row r="1100" spans="1:15">
      <c r="A1100" s="2"/>
      <c r="B1100" s="3"/>
      <c r="C1100" s="4"/>
      <c r="D1100" s="4"/>
      <c r="E1100" s="4"/>
      <c r="F1100" s="4"/>
      <c r="G1100" s="4"/>
      <c r="H1100" s="4"/>
      <c r="I1100" s="4"/>
      <c r="J1100" s="4"/>
      <c r="K1100" s="4"/>
      <c r="L1100" s="40"/>
      <c r="M1100" s="42"/>
      <c r="N1100" s="42"/>
      <c r="O1100" s="17"/>
    </row>
    <row r="1101" spans="1:15">
      <c r="A1101" s="2"/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0"/>
      <c r="M1101" s="42"/>
      <c r="N1101" s="42"/>
      <c r="O1101" s="17"/>
    </row>
    <row r="1102" spans="1:15">
      <c r="A1102" s="2"/>
      <c r="B1102" s="3"/>
      <c r="C1102" s="4"/>
      <c r="D1102" s="4"/>
      <c r="E1102" s="4"/>
      <c r="F1102" s="4"/>
      <c r="G1102" s="4"/>
      <c r="H1102" s="4"/>
      <c r="I1102" s="4"/>
      <c r="J1102" s="4"/>
      <c r="K1102" s="4"/>
      <c r="L1102" s="40"/>
      <c r="M1102" s="42"/>
      <c r="N1102" s="42"/>
      <c r="O1102" s="17"/>
    </row>
    <row r="1103" spans="1:15">
      <c r="A1103" s="2"/>
      <c r="B1103" s="3"/>
      <c r="C1103" s="4"/>
      <c r="D1103" s="4"/>
      <c r="E1103" s="4"/>
      <c r="F1103" s="4"/>
      <c r="G1103" s="4"/>
      <c r="H1103" s="4"/>
      <c r="I1103" s="4"/>
      <c r="J1103" s="4"/>
      <c r="K1103" s="4"/>
      <c r="L1103" s="40"/>
      <c r="M1103" s="42"/>
      <c r="N1103" s="42"/>
      <c r="O1103" s="17"/>
    </row>
    <row r="1104" spans="1:15">
      <c r="A1104" s="2"/>
      <c r="B1104" s="3"/>
      <c r="C1104" s="4"/>
      <c r="D1104" s="4"/>
      <c r="E1104" s="4"/>
      <c r="F1104" s="4"/>
      <c r="G1104" s="4"/>
      <c r="H1104" s="4"/>
      <c r="I1104" s="4"/>
      <c r="J1104" s="4"/>
      <c r="K1104" s="4"/>
      <c r="L1104" s="40"/>
      <c r="M1104" s="42"/>
      <c r="N1104" s="42"/>
      <c r="O1104" s="17"/>
    </row>
    <row r="1105" spans="1:15">
      <c r="A1105" s="2"/>
      <c r="B1105" s="3"/>
      <c r="C1105" s="4"/>
      <c r="D1105" s="4"/>
      <c r="E1105" s="4"/>
      <c r="F1105" s="4"/>
      <c r="G1105" s="4"/>
      <c r="H1105" s="4"/>
      <c r="I1105" s="4"/>
      <c r="J1105" s="4"/>
      <c r="K1105" s="4"/>
      <c r="L1105" s="40"/>
      <c r="M1105" s="42"/>
      <c r="N1105" s="42"/>
      <c r="O1105" s="17"/>
    </row>
    <row r="1106" spans="1:15">
      <c r="A1106" s="2"/>
      <c r="B1106" s="3"/>
      <c r="C1106" s="4"/>
      <c r="D1106" s="4"/>
      <c r="E1106" s="4"/>
      <c r="F1106" s="4"/>
      <c r="G1106" s="4"/>
      <c r="H1106" s="4"/>
      <c r="I1106" s="4"/>
      <c r="J1106" s="4"/>
      <c r="K1106" s="4"/>
      <c r="L1106" s="40"/>
      <c r="M1106" s="42"/>
      <c r="N1106" s="42"/>
      <c r="O1106" s="17"/>
    </row>
    <row r="1107" spans="1:15">
      <c r="A1107" s="2"/>
      <c r="B1107" s="3"/>
      <c r="C1107" s="4"/>
      <c r="D1107" s="4"/>
      <c r="E1107" s="4"/>
      <c r="F1107" s="4"/>
      <c r="G1107" s="4"/>
      <c r="H1107" s="4"/>
      <c r="I1107" s="4"/>
      <c r="J1107" s="4"/>
      <c r="K1107" s="4"/>
      <c r="L1107" s="40"/>
      <c r="M1107" s="42"/>
      <c r="N1107" s="42"/>
      <c r="O1107" s="17"/>
    </row>
    <row r="1108" spans="1:15">
      <c r="A1108" s="2"/>
      <c r="B1108" s="3"/>
      <c r="C1108" s="4"/>
      <c r="D1108" s="4"/>
      <c r="E1108" s="4"/>
      <c r="F1108" s="4"/>
      <c r="G1108" s="4"/>
      <c r="H1108" s="4"/>
      <c r="I1108" s="4"/>
      <c r="J1108" s="4"/>
      <c r="K1108" s="4"/>
      <c r="L1108" s="40"/>
      <c r="M1108" s="42"/>
      <c r="N1108" s="42"/>
      <c r="O1108" s="17"/>
    </row>
    <row r="1109" spans="1:15">
      <c r="A1109" s="2"/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0"/>
      <c r="M1109" s="42"/>
      <c r="N1109" s="42"/>
      <c r="O1109" s="17"/>
    </row>
    <row r="1110" spans="1:15">
      <c r="A1110" s="2"/>
      <c r="B1110" s="3"/>
      <c r="C1110" s="4"/>
      <c r="D1110" s="4"/>
      <c r="E1110" s="4"/>
      <c r="F1110" s="4"/>
      <c r="G1110" s="4"/>
      <c r="H1110" s="4"/>
      <c r="I1110" s="4"/>
      <c r="J1110" s="4"/>
      <c r="K1110" s="4"/>
      <c r="L1110" s="40"/>
      <c r="M1110" s="42"/>
      <c r="N1110" s="42"/>
      <c r="O1110" s="17"/>
    </row>
    <row r="1111" spans="1:15">
      <c r="A1111" s="2"/>
      <c r="B1111" s="3"/>
      <c r="C1111" s="4"/>
      <c r="D1111" s="4"/>
      <c r="E1111" s="4"/>
      <c r="F1111" s="4"/>
      <c r="G1111" s="4"/>
      <c r="H1111" s="4"/>
      <c r="I1111" s="4"/>
      <c r="J1111" s="4"/>
      <c r="K1111" s="4"/>
      <c r="L1111" s="40"/>
      <c r="M1111" s="42"/>
      <c r="N1111" s="42"/>
      <c r="O1111" s="17"/>
    </row>
    <row r="1112" spans="1:15">
      <c r="A1112" s="2"/>
      <c r="B1112" s="3"/>
      <c r="C1112" s="4"/>
      <c r="D1112" s="4"/>
      <c r="E1112" s="4"/>
      <c r="F1112" s="4"/>
      <c r="G1112" s="4"/>
      <c r="H1112" s="4"/>
      <c r="I1112" s="4"/>
      <c r="J1112" s="4"/>
      <c r="K1112" s="4"/>
      <c r="L1112" s="40"/>
      <c r="M1112" s="42"/>
      <c r="N1112" s="42"/>
      <c r="O1112" s="17"/>
    </row>
    <row r="1113" spans="1:15">
      <c r="A1113" s="2"/>
      <c r="B1113" s="3"/>
      <c r="C1113" s="4"/>
      <c r="D1113" s="4"/>
      <c r="E1113" s="4"/>
      <c r="F1113" s="4"/>
      <c r="G1113" s="4"/>
      <c r="H1113" s="4"/>
      <c r="I1113" s="4"/>
      <c r="J1113" s="4"/>
      <c r="K1113" s="4"/>
      <c r="L1113" s="40"/>
      <c r="M1113" s="42"/>
      <c r="N1113" s="42"/>
      <c r="O1113" s="17"/>
    </row>
    <row r="1114" spans="1:15">
      <c r="A1114" s="2"/>
      <c r="B1114" s="3"/>
      <c r="C1114" s="4"/>
      <c r="D1114" s="4"/>
      <c r="E1114" s="4"/>
      <c r="F1114" s="4"/>
      <c r="G1114" s="4"/>
      <c r="H1114" s="4"/>
      <c r="I1114" s="4"/>
      <c r="J1114" s="4"/>
      <c r="K1114" s="4"/>
      <c r="L1114" s="40"/>
      <c r="M1114" s="42"/>
      <c r="N1114" s="42"/>
      <c r="O1114" s="17"/>
    </row>
    <row r="1115" spans="1:15">
      <c r="A1115" s="2"/>
      <c r="B1115" s="3"/>
      <c r="C1115" s="4"/>
      <c r="D1115" s="4"/>
      <c r="E1115" s="4"/>
      <c r="F1115" s="4"/>
      <c r="G1115" s="4"/>
      <c r="H1115" s="4"/>
      <c r="I1115" s="4"/>
      <c r="J1115" s="4"/>
      <c r="K1115" s="4"/>
      <c r="L1115" s="40"/>
      <c r="M1115" s="42"/>
      <c r="N1115" s="42"/>
      <c r="O1115" s="17"/>
    </row>
    <row r="1116" spans="1:15">
      <c r="A1116" s="2"/>
      <c r="B1116" s="3"/>
      <c r="C1116" s="4"/>
      <c r="D1116" s="4"/>
      <c r="E1116" s="4"/>
      <c r="F1116" s="4"/>
      <c r="G1116" s="4"/>
      <c r="H1116" s="4"/>
      <c r="I1116" s="4"/>
      <c r="J1116" s="4"/>
      <c r="K1116" s="4"/>
      <c r="L1116" s="40"/>
      <c r="M1116" s="42"/>
      <c r="N1116" s="42"/>
      <c r="O1116" s="17"/>
    </row>
    <row r="1117" spans="1:15">
      <c r="A1117" s="2"/>
      <c r="B1117" s="3"/>
      <c r="C1117" s="4"/>
      <c r="D1117" s="4"/>
      <c r="E1117" s="4"/>
      <c r="F1117" s="4"/>
      <c r="G1117" s="4"/>
      <c r="H1117" s="4"/>
      <c r="I1117" s="4"/>
      <c r="J1117" s="4"/>
      <c r="K1117" s="4"/>
      <c r="L1117" s="40"/>
      <c r="M1117" s="42"/>
      <c r="N1117" s="42"/>
      <c r="O1117" s="17"/>
    </row>
    <row r="1118" spans="1:15">
      <c r="A1118" s="2"/>
      <c r="B1118" s="3"/>
      <c r="C1118" s="4"/>
      <c r="D1118" s="4"/>
      <c r="E1118" s="4"/>
      <c r="F1118" s="4"/>
      <c r="G1118" s="4"/>
      <c r="H1118" s="4"/>
      <c r="I1118" s="4"/>
      <c r="J1118" s="4"/>
      <c r="K1118" s="4"/>
      <c r="L1118" s="40"/>
      <c r="M1118" s="42"/>
      <c r="N1118" s="42"/>
      <c r="O1118" s="17"/>
    </row>
    <row r="1119" spans="1:15">
      <c r="A1119" s="2"/>
      <c r="B1119" s="3"/>
      <c r="C1119" s="4"/>
      <c r="D1119" s="4"/>
      <c r="E1119" s="4"/>
      <c r="F1119" s="4"/>
      <c r="G1119" s="4"/>
      <c r="H1119" s="4"/>
      <c r="I1119" s="4"/>
      <c r="J1119" s="4"/>
      <c r="K1119" s="4"/>
      <c r="L1119" s="40"/>
      <c r="M1119" s="42"/>
      <c r="N1119" s="42"/>
      <c r="O1119" s="17"/>
    </row>
    <row r="1120" spans="1:15">
      <c r="A1120" s="2"/>
      <c r="B1120" s="3"/>
      <c r="C1120" s="4"/>
      <c r="D1120" s="4"/>
      <c r="E1120" s="4"/>
      <c r="F1120" s="4"/>
      <c r="G1120" s="4"/>
      <c r="H1120" s="4"/>
      <c r="I1120" s="4"/>
      <c r="J1120" s="4"/>
      <c r="K1120" s="4"/>
      <c r="L1120" s="40"/>
      <c r="M1120" s="42"/>
      <c r="N1120" s="42"/>
      <c r="O1120" s="17"/>
    </row>
    <row r="1121" spans="1:15">
      <c r="A1121" s="2"/>
      <c r="B1121" s="3"/>
      <c r="C1121" s="4"/>
      <c r="D1121" s="4"/>
      <c r="E1121" s="4"/>
      <c r="F1121" s="4"/>
      <c r="G1121" s="4"/>
      <c r="H1121" s="4"/>
      <c r="I1121" s="4"/>
      <c r="J1121" s="4"/>
      <c r="K1121" s="4"/>
      <c r="L1121" s="40"/>
      <c r="M1121" s="42"/>
      <c r="N1121" s="42"/>
      <c r="O1121" s="17"/>
    </row>
    <row r="1122" spans="1:15">
      <c r="A1122" s="2"/>
      <c r="B1122" s="3"/>
      <c r="C1122" s="4"/>
      <c r="D1122" s="4"/>
      <c r="E1122" s="4"/>
      <c r="F1122" s="4"/>
      <c r="G1122" s="4"/>
      <c r="H1122" s="4"/>
      <c r="I1122" s="4"/>
      <c r="J1122" s="4"/>
      <c r="K1122" s="4"/>
      <c r="L1122" s="40"/>
      <c r="M1122" s="42"/>
      <c r="N1122" s="42"/>
      <c r="O1122" s="17"/>
    </row>
    <row r="1123" spans="1:15">
      <c r="A1123" s="2"/>
      <c r="B1123" s="3"/>
      <c r="C1123" s="4"/>
      <c r="D1123" s="4"/>
      <c r="E1123" s="4"/>
      <c r="F1123" s="4"/>
      <c r="G1123" s="4"/>
      <c r="H1123" s="4"/>
      <c r="I1123" s="4"/>
      <c r="J1123" s="4"/>
      <c r="K1123" s="4"/>
      <c r="L1123" s="40"/>
      <c r="M1123" s="42"/>
      <c r="N1123" s="42"/>
      <c r="O1123" s="17"/>
    </row>
    <row r="1124" spans="1:15">
      <c r="A1124" s="2"/>
      <c r="B1124" s="3"/>
      <c r="C1124" s="4"/>
      <c r="D1124" s="4"/>
      <c r="E1124" s="4"/>
      <c r="F1124" s="4"/>
      <c r="G1124" s="4"/>
      <c r="H1124" s="4"/>
      <c r="I1124" s="4"/>
      <c r="J1124" s="4"/>
      <c r="K1124" s="4"/>
      <c r="L1124" s="40"/>
      <c r="M1124" s="42"/>
      <c r="N1124" s="42"/>
      <c r="O1124" s="17"/>
    </row>
    <row r="1125" spans="1:15">
      <c r="A1125" s="2"/>
      <c r="B1125" s="3"/>
      <c r="C1125" s="4"/>
      <c r="D1125" s="4"/>
      <c r="E1125" s="4"/>
      <c r="F1125" s="4"/>
      <c r="G1125" s="4"/>
      <c r="H1125" s="4"/>
      <c r="I1125" s="4"/>
      <c r="J1125" s="4"/>
      <c r="K1125" s="4"/>
      <c r="L1125" s="40"/>
      <c r="M1125" s="42"/>
      <c r="N1125" s="42"/>
      <c r="O1125" s="17"/>
    </row>
    <row r="1126" spans="1:15">
      <c r="A1126" s="2"/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0"/>
      <c r="M1126" s="42"/>
      <c r="N1126" s="42"/>
      <c r="O1126" s="17"/>
    </row>
    <row r="1127" spans="1:15">
      <c r="A1127" s="2"/>
      <c r="B1127" s="3"/>
      <c r="C1127" s="4"/>
      <c r="D1127" s="4"/>
      <c r="E1127" s="4"/>
      <c r="F1127" s="4"/>
      <c r="G1127" s="4"/>
      <c r="H1127" s="4"/>
      <c r="I1127" s="4"/>
      <c r="J1127" s="4"/>
      <c r="K1127" s="4"/>
      <c r="L1127" s="40"/>
      <c r="M1127" s="42"/>
      <c r="N1127" s="42"/>
      <c r="O1127" s="17"/>
    </row>
    <row r="1128" spans="1:15">
      <c r="A1128" s="2"/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0"/>
      <c r="M1128" s="42"/>
      <c r="N1128" s="42"/>
      <c r="O1128" s="17"/>
    </row>
    <row r="1129" spans="1:15">
      <c r="A1129" s="2"/>
      <c r="B1129" s="3"/>
      <c r="C1129" s="4"/>
      <c r="D1129" s="4"/>
      <c r="E1129" s="4"/>
      <c r="F1129" s="4"/>
      <c r="G1129" s="4"/>
      <c r="H1129" s="4"/>
      <c r="I1129" s="4"/>
      <c r="J1129" s="4"/>
      <c r="K1129" s="4"/>
      <c r="L1129" s="40"/>
      <c r="M1129" s="42"/>
      <c r="N1129" s="42"/>
      <c r="O1129" s="17"/>
    </row>
    <row r="1130" spans="1:15">
      <c r="A1130" s="2"/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0"/>
      <c r="M1130" s="42"/>
      <c r="N1130" s="42"/>
      <c r="O1130" s="17"/>
    </row>
    <row r="1131" spans="1:15">
      <c r="A1131" s="2"/>
      <c r="B1131" s="3"/>
      <c r="C1131" s="4"/>
      <c r="D1131" s="4"/>
      <c r="E1131" s="4"/>
      <c r="F1131" s="4"/>
      <c r="G1131" s="4"/>
      <c r="H1131" s="4"/>
      <c r="I1131" s="4"/>
      <c r="J1131" s="4"/>
      <c r="K1131" s="4"/>
      <c r="L1131" s="40"/>
      <c r="M1131" s="42"/>
      <c r="N1131" s="42"/>
      <c r="O1131" s="17"/>
    </row>
    <row r="1132" spans="1:15">
      <c r="A1132" s="2"/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0"/>
      <c r="M1132" s="42"/>
      <c r="N1132" s="42"/>
      <c r="O1132" s="17"/>
    </row>
    <row r="1133" spans="1:15">
      <c r="A1133" s="2"/>
      <c r="B1133" s="3"/>
      <c r="C1133" s="4"/>
      <c r="D1133" s="4"/>
      <c r="E1133" s="4"/>
      <c r="F1133" s="4"/>
      <c r="G1133" s="4"/>
      <c r="H1133" s="4"/>
      <c r="I1133" s="4"/>
      <c r="J1133" s="4"/>
      <c r="K1133" s="4"/>
      <c r="L1133" s="40"/>
      <c r="M1133" s="42"/>
      <c r="N1133" s="42"/>
      <c r="O1133" s="17"/>
    </row>
    <row r="1134" spans="1:15">
      <c r="A1134" s="2"/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0"/>
      <c r="M1134" s="42"/>
      <c r="N1134" s="42"/>
      <c r="O1134" s="17"/>
    </row>
    <row r="1135" spans="1:15">
      <c r="A1135" s="2"/>
      <c r="B1135" s="3"/>
      <c r="C1135" s="4"/>
      <c r="D1135" s="4"/>
      <c r="E1135" s="4"/>
      <c r="F1135" s="4"/>
      <c r="G1135" s="4"/>
      <c r="H1135" s="4"/>
      <c r="I1135" s="4"/>
      <c r="J1135" s="4"/>
      <c r="K1135" s="4"/>
      <c r="L1135" s="40"/>
      <c r="M1135" s="42"/>
      <c r="N1135" s="42"/>
      <c r="O1135" s="17"/>
    </row>
    <row r="1136" spans="1:15">
      <c r="A1136" s="2"/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0"/>
      <c r="M1136" s="42"/>
      <c r="N1136" s="42"/>
      <c r="O1136" s="17"/>
    </row>
    <row r="1137" spans="1:15">
      <c r="A1137" s="2"/>
      <c r="B1137" s="3"/>
      <c r="C1137" s="4"/>
      <c r="D1137" s="4"/>
      <c r="E1137" s="4"/>
      <c r="F1137" s="4"/>
      <c r="G1137" s="4"/>
      <c r="H1137" s="4"/>
      <c r="I1137" s="4"/>
      <c r="J1137" s="4"/>
      <c r="K1137" s="4"/>
      <c r="L1137" s="40"/>
      <c r="M1137" s="42"/>
      <c r="N1137" s="42"/>
      <c r="O1137" s="17"/>
    </row>
    <row r="1138" spans="1:15">
      <c r="A1138" s="2"/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0"/>
      <c r="M1138" s="42"/>
      <c r="N1138" s="42"/>
      <c r="O1138" s="17"/>
    </row>
    <row r="1139" spans="1:15">
      <c r="A1139" s="2"/>
      <c r="B1139" s="3"/>
      <c r="C1139" s="4"/>
      <c r="D1139" s="4"/>
      <c r="E1139" s="4"/>
      <c r="F1139" s="4"/>
      <c r="G1139" s="4"/>
      <c r="H1139" s="4"/>
      <c r="I1139" s="4"/>
      <c r="J1139" s="4"/>
      <c r="K1139" s="4"/>
      <c r="L1139" s="40"/>
      <c r="M1139" s="42"/>
      <c r="N1139" s="42"/>
      <c r="O1139" s="17"/>
    </row>
    <row r="1140" spans="1:15">
      <c r="A1140" s="2"/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0"/>
      <c r="M1140" s="42"/>
      <c r="N1140" s="42"/>
      <c r="O1140" s="17"/>
    </row>
    <row r="1141" spans="1:15">
      <c r="A1141" s="2"/>
      <c r="B1141" s="3"/>
      <c r="C1141" s="4"/>
      <c r="D1141" s="4"/>
      <c r="E1141" s="4"/>
      <c r="F1141" s="4"/>
      <c r="G1141" s="4"/>
      <c r="H1141" s="4"/>
      <c r="I1141" s="4"/>
      <c r="J1141" s="4"/>
      <c r="K1141" s="4"/>
      <c r="L1141" s="40"/>
      <c r="M1141" s="42"/>
      <c r="N1141" s="42"/>
      <c r="O1141" s="17"/>
    </row>
    <row r="1142" spans="1:15">
      <c r="A1142" s="2"/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0"/>
      <c r="M1142" s="42"/>
      <c r="N1142" s="42"/>
      <c r="O1142" s="17"/>
    </row>
    <row r="1143" spans="1:15">
      <c r="A1143" s="2"/>
      <c r="B1143" s="3"/>
      <c r="C1143" s="4"/>
      <c r="D1143" s="4"/>
      <c r="E1143" s="4"/>
      <c r="F1143" s="4"/>
      <c r="G1143" s="4"/>
      <c r="H1143" s="4"/>
      <c r="I1143" s="4"/>
      <c r="J1143" s="4"/>
      <c r="K1143" s="4"/>
      <c r="L1143" s="40"/>
      <c r="M1143" s="42"/>
      <c r="N1143" s="42"/>
      <c r="O1143" s="17"/>
    </row>
    <row r="1144" spans="1:15">
      <c r="A1144" s="2"/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0"/>
      <c r="M1144" s="42"/>
      <c r="N1144" s="42"/>
      <c r="O1144" s="17"/>
    </row>
    <row r="1145" spans="1:15">
      <c r="A1145" s="2"/>
      <c r="B1145" s="3"/>
      <c r="C1145" s="4"/>
      <c r="D1145" s="4"/>
      <c r="E1145" s="4"/>
      <c r="F1145" s="4"/>
      <c r="G1145" s="4"/>
      <c r="H1145" s="4"/>
      <c r="I1145" s="4"/>
      <c r="J1145" s="4"/>
      <c r="K1145" s="4"/>
      <c r="L1145" s="40"/>
      <c r="M1145" s="42"/>
      <c r="N1145" s="42"/>
      <c r="O1145" s="17"/>
    </row>
    <row r="1146" spans="1:15">
      <c r="A1146" s="2"/>
      <c r="B1146" s="3"/>
      <c r="C1146" s="4"/>
      <c r="D1146" s="4"/>
      <c r="E1146" s="4"/>
      <c r="F1146" s="4"/>
      <c r="G1146" s="4"/>
      <c r="H1146" s="4"/>
      <c r="I1146" s="4"/>
      <c r="J1146" s="4"/>
      <c r="K1146" s="4"/>
      <c r="L1146" s="40"/>
      <c r="M1146" s="42"/>
      <c r="N1146" s="42"/>
      <c r="O1146" s="17"/>
    </row>
    <row r="1147" spans="1:15">
      <c r="A1147" s="2"/>
      <c r="B1147" s="3"/>
      <c r="C1147" s="4"/>
      <c r="D1147" s="4"/>
      <c r="E1147" s="4"/>
      <c r="F1147" s="4"/>
      <c r="G1147" s="4"/>
      <c r="H1147" s="4"/>
      <c r="I1147" s="4"/>
      <c r="J1147" s="4"/>
      <c r="K1147" s="4"/>
      <c r="L1147" s="40"/>
      <c r="M1147" s="42"/>
      <c r="N1147" s="42"/>
      <c r="O1147" s="17"/>
    </row>
    <row r="1148" spans="1:15">
      <c r="A1148" s="2"/>
      <c r="B1148" s="3"/>
      <c r="C1148" s="4"/>
      <c r="D1148" s="4"/>
      <c r="E1148" s="4"/>
      <c r="F1148" s="4"/>
      <c r="G1148" s="4"/>
      <c r="H1148" s="4"/>
      <c r="I1148" s="4"/>
      <c r="J1148" s="4"/>
      <c r="K1148" s="4"/>
      <c r="L1148" s="40"/>
      <c r="M1148" s="42"/>
      <c r="N1148" s="42"/>
      <c r="O1148" s="17"/>
    </row>
    <row r="1149" spans="1:15">
      <c r="A1149" s="2"/>
      <c r="B1149" s="3"/>
      <c r="C1149" s="4"/>
      <c r="D1149" s="4"/>
      <c r="E1149" s="4"/>
      <c r="F1149" s="4"/>
      <c r="G1149" s="4"/>
      <c r="H1149" s="4"/>
      <c r="I1149" s="4"/>
      <c r="J1149" s="4"/>
      <c r="K1149" s="4"/>
      <c r="L1149" s="40"/>
      <c r="M1149" s="42"/>
      <c r="N1149" s="42"/>
      <c r="O1149" s="17"/>
    </row>
    <row r="1150" spans="1:15">
      <c r="A1150" s="2"/>
      <c r="B1150" s="3"/>
      <c r="C1150" s="4"/>
      <c r="D1150" s="4"/>
      <c r="E1150" s="4"/>
      <c r="F1150" s="4"/>
      <c r="G1150" s="4"/>
      <c r="H1150" s="4"/>
      <c r="I1150" s="4"/>
      <c r="J1150" s="4"/>
      <c r="K1150" s="4"/>
      <c r="L1150" s="40"/>
      <c r="M1150" s="42"/>
      <c r="N1150" s="42"/>
      <c r="O1150" s="17"/>
    </row>
    <row r="1151" spans="1:15">
      <c r="A1151" s="2"/>
      <c r="B1151" s="3"/>
      <c r="C1151" s="4"/>
      <c r="D1151" s="4"/>
      <c r="E1151" s="4"/>
      <c r="F1151" s="4"/>
      <c r="G1151" s="4"/>
      <c r="H1151" s="4"/>
      <c r="I1151" s="4"/>
      <c r="J1151" s="4"/>
      <c r="K1151" s="4"/>
      <c r="L1151" s="40"/>
      <c r="M1151" s="42"/>
      <c r="N1151" s="42"/>
      <c r="O1151" s="17"/>
    </row>
    <row r="1152" spans="1:15">
      <c r="A1152" s="2"/>
      <c r="B1152" s="3"/>
      <c r="C1152" s="4"/>
      <c r="D1152" s="4"/>
      <c r="E1152" s="4"/>
      <c r="F1152" s="4"/>
      <c r="G1152" s="4"/>
      <c r="H1152" s="4"/>
      <c r="I1152" s="4"/>
      <c r="J1152" s="4"/>
      <c r="K1152" s="4"/>
      <c r="L1152" s="40"/>
      <c r="M1152" s="42"/>
      <c r="N1152" s="42"/>
      <c r="O1152" s="17"/>
    </row>
    <row r="1153" spans="1:15">
      <c r="A1153" s="2"/>
      <c r="B1153" s="3"/>
      <c r="C1153" s="4"/>
      <c r="D1153" s="4"/>
      <c r="E1153" s="4"/>
      <c r="F1153" s="4"/>
      <c r="G1153" s="4"/>
      <c r="H1153" s="4"/>
      <c r="I1153" s="4"/>
      <c r="J1153" s="4"/>
      <c r="K1153" s="4"/>
      <c r="L1153" s="40"/>
      <c r="M1153" s="42"/>
      <c r="N1153" s="42"/>
      <c r="O1153" s="17"/>
    </row>
    <row r="1154" spans="1:15">
      <c r="A1154" s="2"/>
      <c r="B1154" s="3"/>
      <c r="C1154" s="4"/>
      <c r="D1154" s="4"/>
      <c r="E1154" s="4"/>
      <c r="F1154" s="4"/>
      <c r="G1154" s="4"/>
      <c r="H1154" s="4"/>
      <c r="I1154" s="4"/>
      <c r="J1154" s="4"/>
      <c r="K1154" s="4"/>
      <c r="L1154" s="40"/>
      <c r="M1154" s="42"/>
      <c r="N1154" s="42"/>
      <c r="O1154" s="17"/>
    </row>
    <row r="1155" spans="1:15">
      <c r="A1155" s="2"/>
      <c r="B1155" s="3"/>
      <c r="C1155" s="4"/>
      <c r="D1155" s="4"/>
      <c r="E1155" s="4"/>
      <c r="F1155" s="4"/>
      <c r="G1155" s="4"/>
      <c r="H1155" s="4"/>
      <c r="I1155" s="4"/>
      <c r="J1155" s="4"/>
      <c r="K1155" s="4"/>
      <c r="L1155" s="40"/>
      <c r="M1155" s="42"/>
      <c r="N1155" s="42"/>
      <c r="O1155" s="17"/>
    </row>
    <row r="1156" spans="1:15">
      <c r="A1156" s="2"/>
      <c r="B1156" s="3"/>
      <c r="C1156" s="4"/>
      <c r="D1156" s="4"/>
      <c r="E1156" s="4"/>
      <c r="F1156" s="4"/>
      <c r="G1156" s="4"/>
      <c r="H1156" s="4"/>
      <c r="I1156" s="4"/>
      <c r="J1156" s="4"/>
      <c r="K1156" s="4"/>
      <c r="L1156" s="40"/>
      <c r="M1156" s="42"/>
      <c r="N1156" s="42"/>
      <c r="O1156" s="17"/>
    </row>
    <row r="1157" spans="1:15">
      <c r="A1157" s="2"/>
      <c r="B1157" s="3"/>
      <c r="C1157" s="4"/>
      <c r="D1157" s="4"/>
      <c r="E1157" s="4"/>
      <c r="F1157" s="4"/>
      <c r="G1157" s="4"/>
      <c r="H1157" s="4"/>
      <c r="I1157" s="4"/>
      <c r="J1157" s="4"/>
      <c r="K1157" s="4"/>
      <c r="L1157" s="40"/>
      <c r="M1157" s="42"/>
      <c r="N1157" s="42"/>
      <c r="O1157" s="17"/>
    </row>
    <row r="1158" spans="1:15">
      <c r="A1158" s="2"/>
      <c r="B1158" s="3"/>
      <c r="C1158" s="4"/>
      <c r="D1158" s="4"/>
      <c r="E1158" s="4"/>
      <c r="F1158" s="4"/>
      <c r="G1158" s="4"/>
      <c r="H1158" s="4"/>
      <c r="I1158" s="4"/>
      <c r="J1158" s="4"/>
      <c r="K1158" s="4"/>
      <c r="L1158" s="40"/>
      <c r="M1158" s="42"/>
      <c r="N1158" s="42"/>
      <c r="O1158" s="17"/>
    </row>
    <row r="1159" spans="1:15">
      <c r="A1159" s="2"/>
      <c r="B1159" s="3"/>
      <c r="C1159" s="4"/>
      <c r="D1159" s="4"/>
      <c r="E1159" s="4"/>
      <c r="F1159" s="4"/>
      <c r="G1159" s="4"/>
      <c r="H1159" s="4"/>
      <c r="I1159" s="4"/>
      <c r="J1159" s="4"/>
      <c r="K1159" s="4"/>
      <c r="L1159" s="40"/>
      <c r="M1159" s="42"/>
      <c r="N1159" s="42"/>
      <c r="O1159" s="17"/>
    </row>
    <row r="1160" spans="1:15">
      <c r="A1160" s="2"/>
      <c r="B1160" s="3"/>
      <c r="C1160" s="4"/>
      <c r="D1160" s="4"/>
      <c r="E1160" s="4"/>
      <c r="F1160" s="4"/>
      <c r="G1160" s="4"/>
      <c r="H1160" s="4"/>
      <c r="I1160" s="4"/>
      <c r="J1160" s="4"/>
      <c r="K1160" s="4"/>
      <c r="L1160" s="40"/>
      <c r="M1160" s="42"/>
      <c r="N1160" s="42"/>
      <c r="O1160" s="17"/>
    </row>
    <row r="1161" spans="1:15">
      <c r="A1161" s="2"/>
      <c r="B1161" s="3"/>
      <c r="C1161" s="4"/>
      <c r="D1161" s="4"/>
      <c r="E1161" s="4"/>
      <c r="F1161" s="4"/>
      <c r="G1161" s="4"/>
      <c r="H1161" s="4"/>
      <c r="I1161" s="4"/>
      <c r="J1161" s="4"/>
      <c r="K1161" s="4"/>
      <c r="L1161" s="40"/>
      <c r="M1161" s="42"/>
      <c r="N1161" s="42"/>
      <c r="O1161" s="17"/>
    </row>
    <row r="1162" spans="1:15">
      <c r="A1162" s="2"/>
      <c r="B1162" s="3"/>
      <c r="C1162" s="4"/>
      <c r="D1162" s="4"/>
      <c r="E1162" s="4"/>
      <c r="F1162" s="4"/>
      <c r="G1162" s="4"/>
      <c r="H1162" s="4"/>
      <c r="I1162" s="4"/>
      <c r="J1162" s="4"/>
      <c r="K1162" s="4"/>
      <c r="L1162" s="40"/>
      <c r="M1162" s="42"/>
      <c r="N1162" s="42"/>
      <c r="O1162" s="17"/>
    </row>
    <row r="1163" spans="1:15">
      <c r="A1163" s="2"/>
      <c r="B1163" s="3"/>
      <c r="C1163" s="4"/>
      <c r="D1163" s="4"/>
      <c r="E1163" s="4"/>
      <c r="F1163" s="4"/>
      <c r="G1163" s="4"/>
      <c r="H1163" s="4"/>
      <c r="I1163" s="4"/>
      <c r="J1163" s="4"/>
      <c r="K1163" s="4"/>
      <c r="L1163" s="40"/>
      <c r="M1163" s="42"/>
      <c r="N1163" s="42"/>
      <c r="O1163" s="17"/>
    </row>
    <row r="1164" spans="1:15">
      <c r="A1164" s="2"/>
      <c r="B1164" s="3"/>
      <c r="C1164" s="4"/>
      <c r="D1164" s="4"/>
      <c r="E1164" s="4"/>
      <c r="F1164" s="4"/>
      <c r="G1164" s="4"/>
      <c r="H1164" s="4"/>
      <c r="I1164" s="4"/>
      <c r="J1164" s="4"/>
      <c r="K1164" s="4"/>
      <c r="L1164" s="40"/>
      <c r="M1164" s="42"/>
      <c r="N1164" s="42"/>
      <c r="O1164" s="17"/>
    </row>
    <row r="1165" spans="1:15">
      <c r="A1165" s="2"/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0"/>
      <c r="M1165" s="42"/>
      <c r="N1165" s="42"/>
      <c r="O1165" s="17"/>
    </row>
    <row r="1166" spans="1:15">
      <c r="A1166" s="2"/>
      <c r="B1166" s="3"/>
      <c r="C1166" s="4"/>
      <c r="D1166" s="4"/>
      <c r="E1166" s="4"/>
      <c r="F1166" s="4"/>
      <c r="G1166" s="4"/>
      <c r="H1166" s="4"/>
      <c r="I1166" s="4"/>
      <c r="J1166" s="4"/>
      <c r="K1166" s="4"/>
      <c r="L1166" s="40"/>
      <c r="M1166" s="42"/>
      <c r="N1166" s="42"/>
      <c r="O1166" s="17"/>
    </row>
    <row r="1167" spans="1:15">
      <c r="A1167" s="2"/>
      <c r="B1167" s="3"/>
      <c r="C1167" s="4"/>
      <c r="D1167" s="4"/>
      <c r="E1167" s="4"/>
      <c r="F1167" s="4"/>
      <c r="G1167" s="4"/>
      <c r="H1167" s="4"/>
      <c r="I1167" s="4"/>
      <c r="J1167" s="4"/>
      <c r="K1167" s="4"/>
      <c r="L1167" s="40"/>
      <c r="M1167" s="42"/>
      <c r="N1167" s="42"/>
      <c r="O1167" s="17"/>
    </row>
    <row r="1168" spans="1:15">
      <c r="A1168" s="2"/>
      <c r="B1168" s="3"/>
      <c r="C1168" s="4"/>
      <c r="D1168" s="4"/>
      <c r="E1168" s="4"/>
      <c r="F1168" s="4"/>
      <c r="G1168" s="4"/>
      <c r="H1168" s="4"/>
      <c r="I1168" s="4"/>
      <c r="J1168" s="4"/>
      <c r="K1168" s="4"/>
      <c r="L1168" s="40"/>
      <c r="M1168" s="42"/>
      <c r="N1168" s="42"/>
      <c r="O1168" s="17"/>
    </row>
    <row r="1169" spans="1:15">
      <c r="A1169" s="2"/>
      <c r="B1169" s="3"/>
      <c r="C1169" s="4"/>
      <c r="D1169" s="4"/>
      <c r="E1169" s="4"/>
      <c r="F1169" s="4"/>
      <c r="G1169" s="4"/>
      <c r="H1169" s="4"/>
      <c r="I1169" s="4"/>
      <c r="J1169" s="4"/>
      <c r="K1169" s="4"/>
      <c r="L1169" s="40"/>
      <c r="M1169" s="42"/>
      <c r="N1169" s="42"/>
      <c r="O1169" s="17"/>
    </row>
    <row r="1170" spans="1:15">
      <c r="A1170" s="2"/>
      <c r="B1170" s="3"/>
      <c r="C1170" s="4"/>
      <c r="D1170" s="4"/>
      <c r="E1170" s="4"/>
      <c r="F1170" s="4"/>
      <c r="G1170" s="4"/>
      <c r="H1170" s="4"/>
      <c r="I1170" s="4"/>
      <c r="J1170" s="4"/>
      <c r="K1170" s="4"/>
      <c r="L1170" s="40"/>
      <c r="M1170" s="42"/>
      <c r="N1170" s="42"/>
      <c r="O1170" s="17"/>
    </row>
    <row r="1171" spans="1:15">
      <c r="A1171" s="2"/>
      <c r="B1171" s="3"/>
      <c r="C1171" s="4"/>
      <c r="D1171" s="4"/>
      <c r="E1171" s="4"/>
      <c r="F1171" s="4"/>
      <c r="G1171" s="4"/>
      <c r="H1171" s="4"/>
      <c r="I1171" s="4"/>
      <c r="J1171" s="4"/>
      <c r="K1171" s="4"/>
      <c r="L1171" s="40"/>
      <c r="M1171" s="42"/>
      <c r="N1171" s="42"/>
      <c r="O1171" s="17"/>
    </row>
    <row r="1172" spans="1:15">
      <c r="A1172" s="2"/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0"/>
      <c r="M1172" s="42"/>
      <c r="N1172" s="42"/>
      <c r="O1172" s="17"/>
    </row>
    <row r="1173" spans="1:15">
      <c r="A1173" s="2"/>
      <c r="B1173" s="3"/>
      <c r="C1173" s="4"/>
      <c r="D1173" s="4"/>
      <c r="E1173" s="4"/>
      <c r="F1173" s="4"/>
      <c r="G1173" s="4"/>
      <c r="H1173" s="4"/>
      <c r="I1173" s="4"/>
      <c r="J1173" s="4"/>
      <c r="K1173" s="4"/>
      <c r="L1173" s="40"/>
      <c r="M1173" s="42"/>
      <c r="N1173" s="42"/>
      <c r="O1173" s="17"/>
    </row>
    <row r="1174" spans="1:15">
      <c r="A1174" s="2"/>
      <c r="B1174" s="3"/>
      <c r="C1174" s="4"/>
      <c r="D1174" s="4"/>
      <c r="E1174" s="4"/>
      <c r="F1174" s="4"/>
      <c r="G1174" s="4"/>
      <c r="H1174" s="4"/>
      <c r="I1174" s="4"/>
      <c r="J1174" s="4"/>
      <c r="K1174" s="4"/>
      <c r="L1174" s="40"/>
      <c r="M1174" s="42"/>
      <c r="N1174" s="42"/>
      <c r="O1174" s="17"/>
    </row>
    <row r="1175" spans="1:15">
      <c r="A1175" s="2"/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0"/>
      <c r="M1175" s="42"/>
      <c r="N1175" s="42"/>
      <c r="O1175" s="17"/>
    </row>
    <row r="1176" spans="1:15">
      <c r="A1176" s="2"/>
      <c r="B1176" s="3"/>
      <c r="C1176" s="4"/>
      <c r="D1176" s="4"/>
      <c r="E1176" s="4"/>
      <c r="F1176" s="4"/>
      <c r="G1176" s="4"/>
      <c r="H1176" s="4"/>
      <c r="I1176" s="4"/>
      <c r="J1176" s="4"/>
      <c r="K1176" s="4"/>
      <c r="L1176" s="40"/>
      <c r="M1176" s="42"/>
      <c r="N1176" s="42"/>
      <c r="O1176" s="17"/>
    </row>
    <row r="1177" spans="1:15">
      <c r="A1177" s="2"/>
      <c r="B1177" s="3"/>
      <c r="C1177" s="4"/>
      <c r="D1177" s="4"/>
      <c r="E1177" s="4"/>
      <c r="F1177" s="4"/>
      <c r="G1177" s="4"/>
      <c r="H1177" s="4"/>
      <c r="I1177" s="4"/>
      <c r="J1177" s="4"/>
      <c r="K1177" s="4"/>
      <c r="L1177" s="40"/>
      <c r="M1177" s="42"/>
      <c r="N1177" s="42"/>
      <c r="O1177" s="17"/>
    </row>
    <row r="1178" spans="1:15">
      <c r="A1178" s="2"/>
      <c r="B1178" s="3"/>
      <c r="C1178" s="4"/>
      <c r="D1178" s="4"/>
      <c r="E1178" s="4"/>
      <c r="F1178" s="4"/>
      <c r="G1178" s="4"/>
      <c r="H1178" s="4"/>
      <c r="I1178" s="4"/>
      <c r="J1178" s="4"/>
      <c r="K1178" s="4"/>
      <c r="L1178" s="40"/>
      <c r="M1178" s="42"/>
      <c r="N1178" s="42"/>
      <c r="O1178" s="17"/>
    </row>
    <row r="1179" spans="1:15">
      <c r="A1179" s="2"/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0"/>
      <c r="M1179" s="42"/>
      <c r="N1179" s="42"/>
      <c r="O1179" s="17"/>
    </row>
    <row r="1180" spans="1:15">
      <c r="A1180" s="2"/>
      <c r="B1180" s="3"/>
      <c r="C1180" s="4"/>
      <c r="D1180" s="4"/>
      <c r="E1180" s="4"/>
      <c r="F1180" s="4"/>
      <c r="G1180" s="4"/>
      <c r="H1180" s="4"/>
      <c r="I1180" s="4"/>
      <c r="J1180" s="4"/>
      <c r="K1180" s="4"/>
      <c r="L1180" s="40"/>
      <c r="M1180" s="42"/>
      <c r="N1180" s="42"/>
      <c r="O1180" s="17"/>
    </row>
    <row r="1181" spans="1:15">
      <c r="A1181" s="2"/>
      <c r="B1181" s="3"/>
      <c r="C1181" s="4"/>
      <c r="D1181" s="4"/>
      <c r="E1181" s="4"/>
      <c r="F1181" s="4"/>
      <c r="G1181" s="4"/>
      <c r="H1181" s="4"/>
      <c r="I1181" s="4"/>
      <c r="J1181" s="4"/>
      <c r="K1181" s="4"/>
      <c r="L1181" s="40"/>
      <c r="M1181" s="42"/>
      <c r="N1181" s="42"/>
      <c r="O1181" s="17"/>
    </row>
    <row r="1182" spans="1:15">
      <c r="A1182" s="2"/>
      <c r="B1182" s="3"/>
      <c r="C1182" s="4"/>
      <c r="D1182" s="4"/>
      <c r="E1182" s="4"/>
      <c r="F1182" s="4"/>
      <c r="G1182" s="4"/>
      <c r="H1182" s="4"/>
      <c r="I1182" s="4"/>
      <c r="J1182" s="4"/>
      <c r="K1182" s="4"/>
      <c r="L1182" s="40"/>
      <c r="M1182" s="42"/>
      <c r="N1182" s="42"/>
      <c r="O1182" s="17"/>
    </row>
    <row r="1183" spans="1:15">
      <c r="A1183" s="2"/>
      <c r="B1183" s="3"/>
      <c r="C1183" s="4"/>
      <c r="D1183" s="4"/>
      <c r="E1183" s="4"/>
      <c r="F1183" s="4"/>
      <c r="G1183" s="4"/>
      <c r="H1183" s="4"/>
      <c r="I1183" s="4"/>
      <c r="J1183" s="4"/>
      <c r="K1183" s="4"/>
      <c r="L1183" s="40"/>
      <c r="M1183" s="42"/>
      <c r="N1183" s="42"/>
      <c r="O1183" s="17"/>
    </row>
    <row r="1184" spans="1:15">
      <c r="A1184" s="2"/>
      <c r="B1184" s="3"/>
      <c r="C1184" s="4"/>
      <c r="D1184" s="4"/>
      <c r="E1184" s="4"/>
      <c r="F1184" s="4"/>
      <c r="G1184" s="4"/>
      <c r="H1184" s="4"/>
      <c r="I1184" s="4"/>
      <c r="J1184" s="4"/>
      <c r="K1184" s="4"/>
      <c r="L1184" s="40"/>
      <c r="M1184" s="42"/>
      <c r="N1184" s="42"/>
      <c r="O1184" s="17"/>
    </row>
    <row r="1185" spans="1:15">
      <c r="A1185" s="2"/>
      <c r="B1185" s="3"/>
      <c r="C1185" s="4"/>
      <c r="D1185" s="4"/>
      <c r="E1185" s="4"/>
      <c r="F1185" s="4"/>
      <c r="G1185" s="4"/>
      <c r="H1185" s="4"/>
      <c r="I1185" s="4"/>
      <c r="J1185" s="4"/>
      <c r="K1185" s="4"/>
      <c r="L1185" s="40"/>
      <c r="M1185" s="42"/>
      <c r="N1185" s="42"/>
      <c r="O1185" s="17"/>
    </row>
    <row r="1186" spans="1:15">
      <c r="A1186" s="2"/>
      <c r="B1186" s="3"/>
      <c r="C1186" s="4"/>
      <c r="D1186" s="4"/>
      <c r="E1186" s="4"/>
      <c r="F1186" s="4"/>
      <c r="G1186" s="4"/>
      <c r="H1186" s="4"/>
      <c r="I1186" s="4"/>
      <c r="J1186" s="4"/>
      <c r="K1186" s="4"/>
      <c r="L1186" s="40"/>
      <c r="M1186" s="42"/>
      <c r="N1186" s="42"/>
      <c r="O1186" s="17"/>
    </row>
    <row r="1187" spans="1:15">
      <c r="A1187" s="2"/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0"/>
      <c r="M1187" s="42"/>
      <c r="N1187" s="42"/>
      <c r="O1187" s="17"/>
    </row>
    <row r="1188" spans="1:15">
      <c r="A1188" s="2"/>
      <c r="B1188" s="3"/>
      <c r="C1188" s="4"/>
      <c r="D1188" s="4"/>
      <c r="E1188" s="4"/>
      <c r="F1188" s="4"/>
      <c r="G1188" s="4"/>
      <c r="H1188" s="4"/>
      <c r="I1188" s="4"/>
      <c r="J1188" s="4"/>
      <c r="K1188" s="4"/>
      <c r="L1188" s="40"/>
      <c r="M1188" s="42"/>
      <c r="N1188" s="42"/>
      <c r="O1188" s="17"/>
    </row>
    <row r="1189" spans="1:15">
      <c r="A1189" s="2"/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0"/>
      <c r="M1189" s="42"/>
      <c r="N1189" s="42"/>
      <c r="O1189" s="17"/>
    </row>
    <row r="1190" spans="1:15">
      <c r="A1190" s="2"/>
      <c r="B1190" s="3"/>
      <c r="C1190" s="4"/>
      <c r="D1190" s="4"/>
      <c r="E1190" s="4"/>
      <c r="F1190" s="4"/>
      <c r="G1190" s="4"/>
      <c r="H1190" s="4"/>
      <c r="I1190" s="4"/>
      <c r="J1190" s="4"/>
      <c r="K1190" s="4"/>
      <c r="L1190" s="40"/>
      <c r="M1190" s="42"/>
      <c r="N1190" s="42"/>
      <c r="O1190" s="17"/>
    </row>
    <row r="1191" spans="1:15">
      <c r="A1191" s="2"/>
      <c r="B1191" s="3"/>
      <c r="C1191" s="4"/>
      <c r="D1191" s="4"/>
      <c r="E1191" s="4"/>
      <c r="F1191" s="4"/>
      <c r="G1191" s="4"/>
      <c r="H1191" s="4"/>
      <c r="I1191" s="4"/>
      <c r="J1191" s="4"/>
      <c r="K1191" s="4"/>
      <c r="L1191" s="40"/>
      <c r="M1191" s="42"/>
      <c r="N1191" s="42"/>
      <c r="O1191" s="17"/>
    </row>
    <row r="1192" spans="1:15">
      <c r="A1192" s="2"/>
      <c r="B1192" s="3"/>
      <c r="C1192" s="4"/>
      <c r="D1192" s="4"/>
      <c r="E1192" s="4"/>
      <c r="F1192" s="4"/>
      <c r="G1192" s="4"/>
      <c r="H1192" s="4"/>
      <c r="I1192" s="4"/>
      <c r="J1192" s="4"/>
      <c r="K1192" s="4"/>
      <c r="L1192" s="40"/>
      <c r="M1192" s="42"/>
      <c r="N1192" s="42"/>
      <c r="O1192" s="17"/>
    </row>
    <row r="1193" spans="1:15">
      <c r="A1193" s="2"/>
      <c r="B1193" s="3"/>
      <c r="C1193" s="4"/>
      <c r="D1193" s="4"/>
      <c r="E1193" s="4"/>
      <c r="F1193" s="4"/>
      <c r="G1193" s="4"/>
      <c r="H1193" s="4"/>
      <c r="I1193" s="4"/>
      <c r="J1193" s="4"/>
      <c r="K1193" s="4"/>
      <c r="L1193" s="40"/>
      <c r="M1193" s="42"/>
      <c r="N1193" s="42"/>
      <c r="O1193" s="17"/>
    </row>
    <row r="1194" spans="1:15">
      <c r="A1194" s="2"/>
      <c r="B1194" s="3"/>
      <c r="C1194" s="4"/>
      <c r="D1194" s="4"/>
      <c r="E1194" s="4"/>
      <c r="F1194" s="4"/>
      <c r="G1194" s="4"/>
      <c r="H1194" s="4"/>
      <c r="I1194" s="4"/>
      <c r="J1194" s="4"/>
      <c r="K1194" s="4"/>
      <c r="L1194" s="40"/>
      <c r="M1194" s="42"/>
      <c r="N1194" s="42"/>
      <c r="O1194" s="17"/>
    </row>
    <row r="1195" spans="1:15">
      <c r="A1195" s="2"/>
      <c r="B1195" s="3"/>
      <c r="C1195" s="4"/>
      <c r="D1195" s="4"/>
      <c r="E1195" s="4"/>
      <c r="F1195" s="4"/>
      <c r="G1195" s="4"/>
      <c r="H1195" s="4"/>
      <c r="I1195" s="4"/>
      <c r="J1195" s="4"/>
      <c r="K1195" s="4"/>
      <c r="L1195" s="40"/>
      <c r="M1195" s="42"/>
      <c r="N1195" s="42"/>
      <c r="O1195" s="17"/>
    </row>
    <row r="1196" spans="1:15">
      <c r="A1196" s="2"/>
      <c r="B1196" s="3"/>
      <c r="C1196" s="4"/>
      <c r="D1196" s="4"/>
      <c r="E1196" s="4"/>
      <c r="F1196" s="4"/>
      <c r="G1196" s="4"/>
      <c r="H1196" s="4"/>
      <c r="I1196" s="4"/>
      <c r="J1196" s="4"/>
      <c r="K1196" s="4"/>
      <c r="L1196" s="40"/>
      <c r="M1196" s="42"/>
      <c r="N1196" s="42"/>
      <c r="O1196" s="17"/>
    </row>
    <row r="1197" spans="1:15">
      <c r="A1197" s="2"/>
      <c r="B1197" s="3"/>
      <c r="C1197" s="4"/>
      <c r="D1197" s="4"/>
      <c r="E1197" s="4"/>
      <c r="F1197" s="4"/>
      <c r="G1197" s="4"/>
      <c r="H1197" s="4"/>
      <c r="I1197" s="4"/>
      <c r="J1197" s="4"/>
      <c r="K1197" s="4"/>
      <c r="L1197" s="40"/>
      <c r="M1197" s="42"/>
      <c r="N1197" s="42"/>
      <c r="O1197" s="17"/>
    </row>
    <row r="1198" spans="1:15">
      <c r="A1198" s="2"/>
      <c r="B1198" s="3"/>
      <c r="C1198" s="4"/>
      <c r="D1198" s="4"/>
      <c r="E1198" s="4"/>
      <c r="F1198" s="4"/>
      <c r="G1198" s="4"/>
      <c r="H1198" s="4"/>
      <c r="I1198" s="4"/>
      <c r="J1198" s="4"/>
      <c r="K1198" s="4"/>
      <c r="L1198" s="40"/>
      <c r="M1198" s="42"/>
      <c r="N1198" s="42"/>
      <c r="O1198" s="17"/>
    </row>
    <row r="1199" spans="1:15">
      <c r="A1199" s="2"/>
      <c r="B1199" s="3"/>
      <c r="C1199" s="4"/>
      <c r="D1199" s="4"/>
      <c r="E1199" s="4"/>
      <c r="F1199" s="4"/>
      <c r="G1199" s="4"/>
      <c r="H1199" s="4"/>
      <c r="I1199" s="4"/>
      <c r="J1199" s="4"/>
      <c r="K1199" s="4"/>
      <c r="L1199" s="40"/>
      <c r="M1199" s="42"/>
      <c r="N1199" s="42"/>
      <c r="O1199" s="17"/>
    </row>
    <row r="1200" spans="1:15">
      <c r="A1200" s="2"/>
      <c r="B1200" s="3"/>
      <c r="C1200" s="4"/>
      <c r="D1200" s="4"/>
      <c r="E1200" s="4"/>
      <c r="F1200" s="4"/>
      <c r="G1200" s="4"/>
      <c r="H1200" s="4"/>
      <c r="I1200" s="4"/>
      <c r="J1200" s="4"/>
      <c r="K1200" s="4"/>
      <c r="L1200" s="40"/>
      <c r="M1200" s="42"/>
      <c r="N1200" s="42"/>
      <c r="O1200" s="17"/>
    </row>
    <row r="1201" spans="1:15">
      <c r="A1201" s="2"/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0"/>
      <c r="M1201" s="42"/>
      <c r="N1201" s="42"/>
      <c r="O1201" s="17"/>
    </row>
    <row r="1202" spans="1:15">
      <c r="A1202" s="2"/>
      <c r="B1202" s="3"/>
      <c r="C1202" s="4"/>
      <c r="D1202" s="4"/>
      <c r="E1202" s="4"/>
      <c r="F1202" s="4"/>
      <c r="G1202" s="4"/>
      <c r="H1202" s="4"/>
      <c r="I1202" s="4"/>
      <c r="J1202" s="4"/>
      <c r="K1202" s="4"/>
      <c r="L1202" s="40"/>
      <c r="M1202" s="42"/>
      <c r="N1202" s="42"/>
      <c r="O1202" s="17"/>
    </row>
    <row r="1203" spans="1:15">
      <c r="A1203" s="2"/>
      <c r="B1203" s="3"/>
      <c r="C1203" s="4"/>
      <c r="D1203" s="4"/>
      <c r="E1203" s="4"/>
      <c r="F1203" s="4"/>
      <c r="G1203" s="4"/>
      <c r="H1203" s="4"/>
      <c r="I1203" s="4"/>
      <c r="J1203" s="4"/>
      <c r="K1203" s="4"/>
      <c r="L1203" s="40"/>
      <c r="M1203" s="42"/>
      <c r="N1203" s="42"/>
      <c r="O1203" s="17"/>
    </row>
    <row r="1204" spans="1:15">
      <c r="A1204" s="2"/>
      <c r="B1204" s="3"/>
      <c r="C1204" s="4"/>
      <c r="D1204" s="4"/>
      <c r="E1204" s="4"/>
      <c r="F1204" s="4"/>
      <c r="G1204" s="4"/>
      <c r="H1204" s="4"/>
      <c r="I1204" s="4"/>
      <c r="J1204" s="4"/>
      <c r="K1204" s="4"/>
      <c r="L1204" s="40"/>
      <c r="M1204" s="42"/>
      <c r="N1204" s="42"/>
      <c r="O1204" s="17"/>
    </row>
    <row r="1205" spans="1:15">
      <c r="A1205" s="2"/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0"/>
      <c r="M1205" s="42"/>
      <c r="N1205" s="42"/>
      <c r="O1205" s="17"/>
    </row>
    <row r="1206" spans="1:15">
      <c r="A1206" s="2"/>
      <c r="B1206" s="3"/>
      <c r="C1206" s="4"/>
      <c r="D1206" s="4"/>
      <c r="E1206" s="4"/>
      <c r="F1206" s="4"/>
      <c r="G1206" s="4"/>
      <c r="H1206" s="4"/>
      <c r="I1206" s="4"/>
      <c r="J1206" s="4"/>
      <c r="K1206" s="4"/>
      <c r="L1206" s="40"/>
      <c r="M1206" s="42"/>
      <c r="N1206" s="42"/>
      <c r="O1206" s="17"/>
    </row>
    <row r="1207" spans="1:15">
      <c r="A1207" s="2"/>
      <c r="B1207" s="3"/>
      <c r="C1207" s="4"/>
      <c r="D1207" s="4"/>
      <c r="E1207" s="4"/>
      <c r="F1207" s="4"/>
      <c r="G1207" s="4"/>
      <c r="H1207" s="4"/>
      <c r="I1207" s="4"/>
      <c r="J1207" s="4"/>
      <c r="K1207" s="4"/>
      <c r="L1207" s="40"/>
      <c r="M1207" s="42"/>
      <c r="N1207" s="42"/>
      <c r="O1207" s="17"/>
    </row>
    <row r="1208" spans="1:15">
      <c r="A1208" s="2"/>
      <c r="B1208" s="3"/>
      <c r="C1208" s="4"/>
      <c r="D1208" s="4"/>
      <c r="E1208" s="4"/>
      <c r="F1208" s="4"/>
      <c r="G1208" s="4"/>
      <c r="H1208" s="4"/>
      <c r="I1208" s="4"/>
      <c r="J1208" s="4"/>
      <c r="K1208" s="4"/>
      <c r="L1208" s="40"/>
      <c r="M1208" s="42"/>
      <c r="N1208" s="42"/>
      <c r="O1208" s="17"/>
    </row>
    <row r="1209" spans="1:15">
      <c r="A1209" s="2"/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0"/>
      <c r="M1209" s="42"/>
      <c r="N1209" s="42"/>
      <c r="O1209" s="17"/>
    </row>
    <row r="1210" spans="1:15">
      <c r="A1210" s="2"/>
      <c r="B1210" s="3"/>
      <c r="C1210" s="4"/>
      <c r="D1210" s="4"/>
      <c r="E1210" s="4"/>
      <c r="F1210" s="4"/>
      <c r="G1210" s="4"/>
      <c r="H1210" s="4"/>
      <c r="I1210" s="4"/>
      <c r="J1210" s="4"/>
      <c r="K1210" s="4"/>
      <c r="L1210" s="40"/>
      <c r="M1210" s="42"/>
      <c r="N1210" s="42"/>
      <c r="O1210" s="17"/>
    </row>
    <row r="1211" spans="1:15">
      <c r="A1211" s="2"/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0"/>
      <c r="M1211" s="42"/>
      <c r="N1211" s="42"/>
      <c r="O1211" s="17"/>
    </row>
    <row r="1212" spans="1:15">
      <c r="A1212" s="2"/>
      <c r="B1212" s="3"/>
      <c r="C1212" s="4"/>
      <c r="D1212" s="4"/>
      <c r="E1212" s="4"/>
      <c r="F1212" s="4"/>
      <c r="G1212" s="4"/>
      <c r="H1212" s="4"/>
      <c r="I1212" s="4"/>
      <c r="J1212" s="4"/>
      <c r="K1212" s="4"/>
      <c r="L1212" s="40"/>
      <c r="M1212" s="42"/>
      <c r="N1212" s="42"/>
      <c r="O1212" s="17"/>
    </row>
    <row r="1213" spans="1:15">
      <c r="A1213" s="2"/>
      <c r="B1213" s="3"/>
      <c r="C1213" s="4"/>
      <c r="D1213" s="4"/>
      <c r="E1213" s="4"/>
      <c r="F1213" s="4"/>
      <c r="G1213" s="4"/>
      <c r="H1213" s="4"/>
      <c r="I1213" s="4"/>
      <c r="J1213" s="4"/>
      <c r="K1213" s="45"/>
      <c r="L1213" s="40"/>
      <c r="M1213" s="42"/>
      <c r="N1213" s="42"/>
      <c r="O1213" s="17"/>
    </row>
    <row r="1214" spans="1:15">
      <c r="A1214" s="2"/>
      <c r="B1214" s="3"/>
      <c r="C1214" s="4"/>
      <c r="D1214" s="4"/>
      <c r="E1214" s="4"/>
      <c r="F1214" s="4"/>
      <c r="G1214" s="4"/>
      <c r="H1214" s="4"/>
      <c r="I1214" s="4"/>
      <c r="J1214" s="4"/>
      <c r="K1214" s="45"/>
      <c r="L1214" s="40"/>
      <c r="M1214" s="42"/>
      <c r="N1214" s="42"/>
      <c r="O1214" s="17"/>
    </row>
    <row r="1215" spans="1:15">
      <c r="A1215" s="2"/>
      <c r="B1215" s="3"/>
      <c r="C1215" s="4"/>
      <c r="D1215" s="4"/>
      <c r="E1215" s="4"/>
      <c r="F1215" s="4"/>
      <c r="G1215" s="4"/>
      <c r="H1215" s="4"/>
      <c r="I1215" s="4"/>
      <c r="J1215" s="4"/>
      <c r="K1215" s="45"/>
      <c r="L1215" s="40"/>
      <c r="M1215" s="42"/>
      <c r="N1215" s="42"/>
      <c r="O1215" s="17"/>
    </row>
    <row r="1216" spans="1:15">
      <c r="A1216" s="2"/>
      <c r="B1216" s="3"/>
      <c r="C1216" s="4"/>
      <c r="D1216" s="4"/>
      <c r="E1216" s="4"/>
      <c r="F1216" s="4"/>
      <c r="G1216" s="4"/>
      <c r="H1216" s="4"/>
      <c r="I1216" s="4"/>
      <c r="J1216" s="4"/>
      <c r="K1216" s="45"/>
      <c r="L1216" s="40"/>
      <c r="M1216" s="42"/>
      <c r="N1216" s="42"/>
      <c r="O1216" s="17"/>
    </row>
    <row r="1217" spans="1:15">
      <c r="A1217" s="2"/>
      <c r="B1217" s="3"/>
      <c r="C1217" s="4"/>
      <c r="D1217" s="4"/>
      <c r="E1217" s="4"/>
      <c r="F1217" s="4"/>
      <c r="G1217" s="4"/>
      <c r="H1217" s="4"/>
      <c r="I1217" s="4"/>
      <c r="J1217" s="4"/>
      <c r="K1217" s="45"/>
      <c r="L1217" s="40"/>
      <c r="M1217" s="42"/>
      <c r="N1217" s="42"/>
      <c r="O1217" s="17"/>
    </row>
    <row r="1218" spans="1:15">
      <c r="A1218" s="2"/>
      <c r="B1218" s="3"/>
      <c r="C1218" s="4"/>
      <c r="D1218" s="4"/>
      <c r="E1218" s="4"/>
      <c r="F1218" s="4"/>
      <c r="G1218" s="4"/>
      <c r="H1218" s="4"/>
      <c r="I1218" s="4"/>
      <c r="J1218" s="4"/>
      <c r="K1218" s="45"/>
      <c r="L1218" s="40"/>
      <c r="M1218" s="42"/>
      <c r="N1218" s="42"/>
      <c r="O1218" s="17"/>
    </row>
    <row r="1219" spans="1:15">
      <c r="A1219" s="2"/>
      <c r="B1219" s="3"/>
      <c r="C1219" s="4"/>
      <c r="D1219" s="4"/>
      <c r="E1219" s="4"/>
      <c r="F1219" s="4"/>
      <c r="G1219" s="4"/>
      <c r="H1219" s="4"/>
      <c r="I1219" s="4"/>
      <c r="J1219" s="4"/>
      <c r="K1219" s="45"/>
      <c r="L1219" s="40"/>
      <c r="M1219" s="42"/>
      <c r="N1219" s="42"/>
      <c r="O1219" s="17"/>
    </row>
    <row r="1220" spans="1:15">
      <c r="A1220" s="2"/>
      <c r="B1220" s="3"/>
      <c r="C1220" s="4"/>
      <c r="D1220" s="4"/>
      <c r="E1220" s="4"/>
      <c r="F1220" s="4"/>
      <c r="G1220" s="4"/>
      <c r="H1220" s="4"/>
      <c r="I1220" s="4"/>
      <c r="J1220" s="4"/>
      <c r="K1220" s="45"/>
      <c r="L1220" s="40"/>
      <c r="M1220" s="42"/>
      <c r="N1220" s="42"/>
      <c r="O1220" s="17"/>
    </row>
    <row r="1221" spans="1:15">
      <c r="A1221" s="2"/>
      <c r="B1221" s="3"/>
      <c r="C1221" s="4"/>
      <c r="D1221" s="4"/>
      <c r="E1221" s="4"/>
      <c r="F1221" s="4"/>
      <c r="G1221" s="4"/>
      <c r="H1221" s="4"/>
      <c r="I1221" s="4"/>
      <c r="J1221" s="4"/>
      <c r="K1221" s="45"/>
      <c r="L1221" s="40"/>
      <c r="M1221" s="42"/>
      <c r="N1221" s="42"/>
      <c r="O1221" s="17"/>
    </row>
    <row r="1222" spans="1:15">
      <c r="A1222" s="2"/>
      <c r="B1222" s="3"/>
      <c r="C1222" s="4"/>
      <c r="D1222" s="4"/>
      <c r="E1222" s="4"/>
      <c r="F1222" s="4"/>
      <c r="G1222" s="4"/>
      <c r="H1222" s="4"/>
      <c r="I1222" s="4"/>
      <c r="J1222" s="4"/>
      <c r="K1222" s="45"/>
      <c r="L1222" s="40"/>
      <c r="M1222" s="42"/>
      <c r="N1222" s="42"/>
      <c r="O1222" s="17"/>
    </row>
    <row r="1223" spans="1:15">
      <c r="A1223" s="2"/>
      <c r="B1223" s="3"/>
      <c r="C1223" s="4"/>
      <c r="D1223" s="4"/>
      <c r="E1223" s="4"/>
      <c r="F1223" s="4"/>
      <c r="G1223" s="4"/>
      <c r="H1223" s="4"/>
      <c r="I1223" s="4"/>
      <c r="J1223" s="4"/>
      <c r="K1223" s="45"/>
      <c r="L1223" s="40"/>
      <c r="M1223" s="42"/>
      <c r="N1223" s="42"/>
      <c r="O1223" s="17"/>
    </row>
    <row r="1224" spans="1:15">
      <c r="A1224" s="2"/>
      <c r="B1224" s="3"/>
      <c r="C1224" s="4"/>
      <c r="D1224" s="4"/>
      <c r="E1224" s="4"/>
      <c r="F1224" s="4"/>
      <c r="G1224" s="4"/>
      <c r="H1224" s="4"/>
      <c r="I1224" s="4"/>
      <c r="J1224" s="4"/>
      <c r="K1224" s="45"/>
      <c r="L1224" s="40"/>
      <c r="M1224" s="42"/>
      <c r="N1224" s="42"/>
      <c r="O1224" s="17"/>
    </row>
    <row r="1225" spans="1:15">
      <c r="A1225" s="2"/>
      <c r="B1225" s="3"/>
      <c r="C1225" s="4"/>
      <c r="D1225" s="4"/>
      <c r="E1225" s="4"/>
      <c r="F1225" s="4"/>
      <c r="G1225" s="4"/>
      <c r="H1225" s="4"/>
      <c r="I1225" s="4"/>
      <c r="J1225" s="4"/>
      <c r="K1225" s="45"/>
      <c r="L1225" s="40"/>
      <c r="M1225" s="42"/>
      <c r="N1225" s="42"/>
      <c r="O1225" s="17"/>
    </row>
    <row r="1226" spans="1:15">
      <c r="A1226" s="2"/>
      <c r="B1226" s="3"/>
      <c r="C1226" s="4"/>
      <c r="D1226" s="4"/>
      <c r="E1226" s="4"/>
      <c r="F1226" s="4"/>
      <c r="G1226" s="4"/>
      <c r="H1226" s="4"/>
      <c r="I1226" s="4"/>
      <c r="J1226" s="4"/>
      <c r="K1226" s="45"/>
      <c r="L1226" s="40"/>
      <c r="M1226" s="42"/>
      <c r="N1226" s="42"/>
      <c r="O1226" s="17"/>
    </row>
    <row r="1227" spans="1:15">
      <c r="A1227" s="2"/>
      <c r="B1227" s="3"/>
      <c r="C1227" s="4"/>
      <c r="D1227" s="4"/>
      <c r="E1227" s="4"/>
      <c r="F1227" s="4"/>
      <c r="G1227" s="4"/>
      <c r="H1227" s="4"/>
      <c r="I1227" s="4"/>
      <c r="J1227" s="4"/>
      <c r="K1227" s="45"/>
      <c r="L1227" s="40"/>
      <c r="M1227" s="42"/>
      <c r="N1227" s="42"/>
      <c r="O1227" s="17"/>
    </row>
    <row r="1228" spans="1:15">
      <c r="A1228" s="2"/>
      <c r="B1228" s="3"/>
      <c r="C1228" s="4"/>
      <c r="D1228" s="4"/>
      <c r="E1228" s="4"/>
      <c r="F1228" s="4"/>
      <c r="G1228" s="4"/>
      <c r="H1228" s="4"/>
      <c r="I1228" s="4"/>
      <c r="J1228" s="4"/>
      <c r="K1228" s="45"/>
      <c r="L1228" s="40"/>
      <c r="M1228" s="42"/>
      <c r="N1228" s="42"/>
      <c r="O1228" s="17"/>
    </row>
    <row r="1229" spans="1:15">
      <c r="A1229" s="2"/>
      <c r="B1229" s="3"/>
      <c r="C1229" s="4"/>
      <c r="D1229" s="4"/>
      <c r="E1229" s="4"/>
      <c r="F1229" s="4"/>
      <c r="G1229" s="4"/>
      <c r="H1229" s="4"/>
      <c r="I1229" s="4"/>
      <c r="J1229" s="4"/>
      <c r="K1229" s="45"/>
      <c r="L1229" s="40"/>
      <c r="M1229" s="42"/>
      <c r="N1229" s="42"/>
      <c r="O1229" s="17"/>
    </row>
    <row r="1230" spans="1:15">
      <c r="A1230" s="2"/>
      <c r="B1230" s="3"/>
      <c r="C1230" s="4"/>
      <c r="D1230" s="4"/>
      <c r="E1230" s="4"/>
      <c r="F1230" s="4"/>
      <c r="G1230" s="4"/>
      <c r="H1230" s="4"/>
      <c r="I1230" s="4"/>
      <c r="J1230" s="4"/>
      <c r="K1230" s="45"/>
      <c r="L1230" s="40"/>
      <c r="M1230" s="42"/>
      <c r="N1230" s="42"/>
      <c r="O1230" s="17"/>
    </row>
    <row r="1231" spans="1:15">
      <c r="A1231" s="2"/>
      <c r="B1231" s="3"/>
      <c r="C1231" s="4"/>
      <c r="D1231" s="4"/>
      <c r="E1231" s="4"/>
      <c r="F1231" s="4"/>
      <c r="G1231" s="4"/>
      <c r="H1231" s="4"/>
      <c r="I1231" s="4"/>
      <c r="J1231" s="4"/>
      <c r="K1231" s="45"/>
      <c r="L1231" s="40"/>
      <c r="M1231" s="42"/>
      <c r="N1231" s="42"/>
      <c r="O1231" s="17"/>
    </row>
    <row r="1232" spans="1:15">
      <c r="A1232" s="2"/>
      <c r="B1232" s="3"/>
      <c r="C1232" s="4"/>
      <c r="D1232" s="4"/>
      <c r="E1232" s="4"/>
      <c r="F1232" s="4"/>
      <c r="G1232" s="4"/>
      <c r="H1232" s="4"/>
      <c r="I1232" s="4"/>
      <c r="J1232" s="4"/>
      <c r="K1232" s="45"/>
      <c r="L1232" s="40"/>
      <c r="M1232" s="42"/>
      <c r="N1232" s="42"/>
      <c r="O1232" s="17"/>
    </row>
    <row r="1233" spans="1:15">
      <c r="A1233" s="2"/>
      <c r="B1233" s="3"/>
      <c r="C1233" s="4"/>
      <c r="D1233" s="4"/>
      <c r="E1233" s="4"/>
      <c r="F1233" s="4"/>
      <c r="G1233" s="4"/>
      <c r="H1233" s="4"/>
      <c r="I1233" s="4"/>
      <c r="J1233" s="4"/>
      <c r="K1233" s="45"/>
      <c r="L1233" s="40"/>
      <c r="M1233" s="42"/>
      <c r="N1233" s="42"/>
      <c r="O1233" s="17"/>
    </row>
    <row r="1234" spans="1:15">
      <c r="A1234" s="2"/>
      <c r="B1234" s="3"/>
      <c r="C1234" s="4"/>
      <c r="D1234" s="4"/>
      <c r="E1234" s="4"/>
      <c r="F1234" s="4"/>
      <c r="G1234" s="4"/>
      <c r="H1234" s="4"/>
      <c r="I1234" s="4"/>
      <c r="J1234" s="4"/>
      <c r="K1234" s="45"/>
      <c r="L1234" s="40"/>
      <c r="M1234" s="42"/>
      <c r="N1234" s="42"/>
      <c r="O1234" s="17"/>
    </row>
    <row r="1235" spans="1:15">
      <c r="A1235" s="2"/>
      <c r="B1235" s="3"/>
      <c r="C1235" s="4"/>
      <c r="D1235" s="4"/>
      <c r="E1235" s="4"/>
      <c r="F1235" s="4"/>
      <c r="G1235" s="4"/>
      <c r="H1235" s="4"/>
      <c r="I1235" s="4"/>
      <c r="J1235" s="4"/>
      <c r="K1235" s="45"/>
      <c r="L1235" s="40"/>
      <c r="M1235" s="42"/>
      <c r="N1235" s="42"/>
      <c r="O1235" s="17"/>
    </row>
    <row r="1236" spans="1:15">
      <c r="A1236" s="2"/>
      <c r="B1236" s="3"/>
      <c r="C1236" s="4"/>
      <c r="D1236" s="4"/>
      <c r="E1236" s="4"/>
      <c r="F1236" s="4"/>
      <c r="G1236" s="4"/>
      <c r="H1236" s="4"/>
      <c r="I1236" s="4"/>
      <c r="J1236" s="4"/>
      <c r="K1236" s="45"/>
      <c r="L1236" s="40"/>
      <c r="M1236" s="42"/>
      <c r="N1236" s="42"/>
      <c r="O1236" s="17"/>
    </row>
    <row r="1237" spans="1:15">
      <c r="A1237" s="2"/>
      <c r="B1237" s="3"/>
      <c r="C1237" s="4"/>
      <c r="D1237" s="4"/>
      <c r="E1237" s="4"/>
      <c r="F1237" s="4"/>
      <c r="G1237" s="4"/>
      <c r="H1237" s="4"/>
      <c r="I1237" s="4"/>
      <c r="J1237" s="4"/>
      <c r="K1237" s="45"/>
      <c r="L1237" s="40"/>
      <c r="M1237" s="42"/>
      <c r="N1237" s="42"/>
      <c r="O1237" s="17"/>
    </row>
    <row r="1238" spans="1:15">
      <c r="A1238" s="2"/>
      <c r="B1238" s="3"/>
      <c r="C1238" s="4"/>
      <c r="D1238" s="4"/>
      <c r="E1238" s="4"/>
      <c r="F1238" s="4"/>
      <c r="G1238" s="4"/>
      <c r="H1238" s="4"/>
      <c r="I1238" s="4"/>
      <c r="J1238" s="4"/>
      <c r="K1238" s="45"/>
      <c r="L1238" s="40"/>
      <c r="M1238" s="42"/>
      <c r="N1238" s="42"/>
      <c r="O1238" s="17"/>
    </row>
    <row r="1239" spans="1:15">
      <c r="A1239" s="2"/>
      <c r="B1239" s="3"/>
      <c r="C1239" s="4"/>
      <c r="D1239" s="4"/>
      <c r="E1239" s="4"/>
      <c r="F1239" s="4"/>
      <c r="G1239" s="4"/>
      <c r="H1239" s="4"/>
      <c r="I1239" s="4"/>
      <c r="J1239" s="4"/>
      <c r="K1239" s="45"/>
      <c r="L1239" s="40"/>
      <c r="M1239" s="42"/>
      <c r="N1239" s="42"/>
      <c r="O1239" s="17"/>
    </row>
    <row r="1240" spans="1:15">
      <c r="A1240" s="2"/>
      <c r="B1240" s="3"/>
      <c r="C1240" s="4"/>
      <c r="D1240" s="4"/>
      <c r="E1240" s="4"/>
      <c r="F1240" s="4"/>
      <c r="G1240" s="4"/>
      <c r="H1240" s="4"/>
      <c r="I1240" s="4"/>
      <c r="J1240" s="4"/>
      <c r="K1240" s="45"/>
      <c r="L1240" s="40"/>
      <c r="M1240" s="42"/>
      <c r="N1240" s="42"/>
      <c r="O1240" s="17"/>
    </row>
    <row r="1241" spans="1:15">
      <c r="A1241" s="2"/>
      <c r="B1241" s="3"/>
      <c r="C1241" s="4"/>
      <c r="D1241" s="4"/>
      <c r="E1241" s="4"/>
      <c r="F1241" s="4"/>
      <c r="G1241" s="4"/>
      <c r="H1241" s="4"/>
      <c r="I1241" s="4"/>
      <c r="J1241" s="4"/>
      <c r="K1241" s="45"/>
      <c r="L1241" s="40"/>
      <c r="M1241" s="42"/>
      <c r="N1241" s="42"/>
      <c r="O1241" s="17"/>
    </row>
    <row r="1242" spans="1:15">
      <c r="A1242" s="2"/>
      <c r="B1242" s="3"/>
      <c r="C1242" s="4"/>
      <c r="D1242" s="4"/>
      <c r="E1242" s="4"/>
      <c r="F1242" s="4"/>
      <c r="G1242" s="4"/>
      <c r="H1242" s="4"/>
      <c r="I1242" s="4"/>
      <c r="J1242" s="4"/>
      <c r="K1242" s="45"/>
      <c r="L1242" s="40"/>
      <c r="M1242" s="42"/>
      <c r="N1242" s="42"/>
      <c r="O1242" s="17"/>
    </row>
    <row r="1243" spans="1:15">
      <c r="A1243" s="2"/>
      <c r="B1243" s="3"/>
      <c r="C1243" s="4"/>
      <c r="D1243" s="4"/>
      <c r="E1243" s="4"/>
      <c r="F1243" s="4"/>
      <c r="G1243" s="4"/>
      <c r="H1243" s="4"/>
      <c r="I1243" s="4"/>
      <c r="J1243" s="4"/>
      <c r="K1243" s="45"/>
      <c r="L1243" s="40"/>
      <c r="M1243" s="42"/>
      <c r="N1243" s="42"/>
      <c r="O1243" s="17"/>
    </row>
    <row r="1244" spans="1:15">
      <c r="A1244" s="2"/>
      <c r="B1244" s="3"/>
      <c r="C1244" s="4"/>
      <c r="D1244" s="4"/>
      <c r="E1244" s="4"/>
      <c r="F1244" s="4"/>
      <c r="G1244" s="4"/>
      <c r="H1244" s="4"/>
      <c r="I1244" s="4"/>
      <c r="J1244" s="4"/>
      <c r="K1244" s="45"/>
      <c r="L1244" s="40"/>
      <c r="M1244" s="42"/>
      <c r="N1244" s="42"/>
      <c r="O1244" s="17"/>
    </row>
    <row r="1245" spans="1:15">
      <c r="A1245" s="2"/>
      <c r="B1245" s="3"/>
      <c r="C1245" s="4"/>
      <c r="D1245" s="4"/>
      <c r="E1245" s="4"/>
      <c r="F1245" s="4"/>
      <c r="G1245" s="4"/>
      <c r="H1245" s="4"/>
      <c r="I1245" s="4"/>
      <c r="J1245" s="4"/>
      <c r="K1245" s="45"/>
      <c r="L1245" s="40"/>
      <c r="M1245" s="42"/>
      <c r="N1245" s="42"/>
      <c r="O1245" s="17"/>
    </row>
    <row r="1246" spans="1:15">
      <c r="A1246" s="2"/>
      <c r="B1246" s="3"/>
      <c r="C1246" s="4"/>
      <c r="D1246" s="4"/>
      <c r="E1246" s="4"/>
      <c r="F1246" s="4"/>
      <c r="G1246" s="4"/>
      <c r="H1246" s="4"/>
      <c r="I1246" s="4"/>
      <c r="J1246" s="4"/>
      <c r="K1246" s="45"/>
      <c r="L1246" s="40"/>
      <c r="M1246" s="42"/>
      <c r="N1246" s="42"/>
      <c r="O1246" s="17"/>
    </row>
    <row r="1247" spans="1:15">
      <c r="A1247" s="2"/>
      <c r="B1247" s="3"/>
      <c r="C1247" s="4"/>
      <c r="D1247" s="4"/>
      <c r="E1247" s="4"/>
      <c r="F1247" s="4"/>
      <c r="G1247" s="4"/>
      <c r="H1247" s="4"/>
      <c r="I1247" s="4"/>
      <c r="J1247" s="4"/>
      <c r="K1247" s="45"/>
      <c r="L1247" s="40"/>
      <c r="M1247" s="42"/>
      <c r="N1247" s="42"/>
      <c r="O1247" s="17"/>
    </row>
    <row r="1248" spans="1:15">
      <c r="A1248" s="2"/>
      <c r="B1248" s="3"/>
      <c r="C1248" s="4"/>
      <c r="D1248" s="4"/>
      <c r="E1248" s="4"/>
      <c r="F1248" s="4"/>
      <c r="G1248" s="4"/>
      <c r="H1248" s="4"/>
      <c r="I1248" s="4"/>
      <c r="J1248" s="4"/>
      <c r="K1248" s="45"/>
      <c r="L1248" s="40"/>
      <c r="M1248" s="42"/>
      <c r="N1248" s="42"/>
      <c r="O1248" s="17"/>
    </row>
    <row r="1249" spans="1:15">
      <c r="A1249" s="2"/>
      <c r="B1249" s="3"/>
      <c r="C1249" s="4"/>
      <c r="D1249" s="4"/>
      <c r="E1249" s="4"/>
      <c r="F1249" s="4"/>
      <c r="G1249" s="4"/>
      <c r="H1249" s="4"/>
      <c r="I1249" s="4"/>
      <c r="J1249" s="4"/>
      <c r="K1249" s="45"/>
      <c r="L1249" s="40"/>
      <c r="M1249" s="42"/>
      <c r="N1249" s="42"/>
      <c r="O1249" s="17"/>
    </row>
    <row r="1250" spans="1:15">
      <c r="A1250" s="2"/>
      <c r="B1250" s="3"/>
      <c r="C1250" s="4"/>
      <c r="D1250" s="4"/>
      <c r="E1250" s="4"/>
      <c r="F1250" s="4"/>
      <c r="G1250" s="4"/>
      <c r="H1250" s="4"/>
      <c r="I1250" s="4"/>
      <c r="J1250" s="4"/>
      <c r="K1250" s="45"/>
      <c r="L1250" s="40"/>
      <c r="M1250" s="42"/>
      <c r="N1250" s="42"/>
      <c r="O1250" s="17"/>
    </row>
    <row r="1251" spans="1:15">
      <c r="A1251" s="2"/>
      <c r="B1251" s="3"/>
      <c r="C1251" s="4"/>
      <c r="D1251" s="4"/>
      <c r="E1251" s="4"/>
      <c r="F1251" s="4"/>
      <c r="G1251" s="4"/>
      <c r="H1251" s="4"/>
      <c r="I1251" s="4"/>
      <c r="J1251" s="4"/>
      <c r="K1251" s="45"/>
      <c r="L1251" s="40"/>
      <c r="M1251" s="42"/>
      <c r="N1251" s="42"/>
      <c r="O1251" s="17"/>
    </row>
    <row r="1252" spans="1:15">
      <c r="A1252" s="2"/>
      <c r="B1252" s="3"/>
      <c r="C1252" s="4"/>
      <c r="D1252" s="4"/>
      <c r="E1252" s="4"/>
      <c r="F1252" s="4"/>
      <c r="G1252" s="4"/>
      <c r="H1252" s="4"/>
      <c r="I1252" s="4"/>
      <c r="J1252" s="4"/>
      <c r="K1252" s="45"/>
      <c r="L1252" s="40"/>
      <c r="M1252" s="42"/>
      <c r="N1252" s="42"/>
      <c r="O1252" s="17"/>
    </row>
    <row r="1253" spans="1:15">
      <c r="A1253" s="2"/>
      <c r="B1253" s="3"/>
      <c r="C1253" s="4"/>
      <c r="D1253" s="4"/>
      <c r="E1253" s="4"/>
      <c r="F1253" s="4"/>
      <c r="G1253" s="4"/>
      <c r="H1253" s="4"/>
      <c r="I1253" s="4"/>
      <c r="J1253" s="4"/>
      <c r="K1253" s="45"/>
      <c r="L1253" s="40"/>
      <c r="M1253" s="42"/>
      <c r="N1253" s="42"/>
      <c r="O1253" s="17"/>
    </row>
    <row r="1254" spans="1:15">
      <c r="A1254" s="2"/>
      <c r="B1254" s="3"/>
      <c r="C1254" s="4"/>
      <c r="D1254" s="4"/>
      <c r="E1254" s="4"/>
      <c r="F1254" s="4"/>
      <c r="G1254" s="4"/>
      <c r="H1254" s="4"/>
      <c r="I1254" s="4"/>
      <c r="J1254" s="4"/>
      <c r="K1254" s="45"/>
      <c r="L1254" s="40"/>
      <c r="M1254" s="42"/>
      <c r="N1254" s="42"/>
      <c r="O1254" s="17"/>
    </row>
    <row r="1255" spans="1:15">
      <c r="A1255" s="2"/>
      <c r="B1255" s="3"/>
      <c r="C1255" s="4"/>
      <c r="D1255" s="4"/>
      <c r="E1255" s="4"/>
      <c r="F1255" s="4"/>
      <c r="G1255" s="4"/>
      <c r="H1255" s="4"/>
      <c r="I1255" s="4"/>
      <c r="J1255" s="4"/>
      <c r="K1255" s="45"/>
      <c r="L1255" s="40"/>
      <c r="M1255" s="42"/>
      <c r="N1255" s="42"/>
      <c r="O1255" s="17"/>
    </row>
    <row r="1256" spans="1:15">
      <c r="A1256" s="2"/>
      <c r="B1256" s="3"/>
      <c r="C1256" s="4"/>
      <c r="D1256" s="4"/>
      <c r="E1256" s="4"/>
      <c r="F1256" s="4"/>
      <c r="G1256" s="4"/>
      <c r="H1256" s="4"/>
      <c r="I1256" s="4"/>
      <c r="J1256" s="4"/>
      <c r="K1256" s="45"/>
      <c r="L1256" s="40"/>
      <c r="M1256" s="42"/>
      <c r="N1256" s="42"/>
      <c r="O1256" s="17"/>
    </row>
    <row r="1257" spans="1:15">
      <c r="A1257" s="2"/>
      <c r="B1257" s="3"/>
      <c r="C1257" s="4"/>
      <c r="D1257" s="4"/>
      <c r="E1257" s="4"/>
      <c r="F1257" s="4"/>
      <c r="G1257" s="4"/>
      <c r="H1257" s="4"/>
      <c r="I1257" s="4"/>
      <c r="J1257" s="4"/>
      <c r="K1257" s="45"/>
      <c r="L1257" s="40"/>
      <c r="M1257" s="42"/>
      <c r="N1257" s="42"/>
      <c r="O1257" s="17"/>
    </row>
    <row r="1258" spans="1:15">
      <c r="A1258" s="2"/>
      <c r="B1258" s="3"/>
      <c r="C1258" s="4"/>
      <c r="D1258" s="4"/>
      <c r="E1258" s="4"/>
      <c r="F1258" s="4"/>
      <c r="G1258" s="4"/>
      <c r="H1258" s="4"/>
      <c r="I1258" s="4"/>
      <c r="J1258" s="4"/>
      <c r="K1258" s="45"/>
      <c r="L1258" s="40"/>
      <c r="M1258" s="42"/>
      <c r="N1258" s="42"/>
      <c r="O1258" s="17"/>
    </row>
    <row r="1259" spans="1:15">
      <c r="A1259" s="2"/>
      <c r="B1259" s="3"/>
      <c r="C1259" s="4"/>
      <c r="D1259" s="4"/>
      <c r="E1259" s="4"/>
      <c r="F1259" s="4"/>
      <c r="G1259" s="4"/>
      <c r="H1259" s="4"/>
      <c r="I1259" s="4"/>
      <c r="J1259" s="4"/>
      <c r="K1259" s="45"/>
      <c r="L1259" s="40"/>
      <c r="M1259" s="42"/>
      <c r="N1259" s="42"/>
      <c r="O1259" s="17"/>
    </row>
    <row r="1260" spans="1:15">
      <c r="A1260" s="2"/>
      <c r="B1260" s="3"/>
      <c r="C1260" s="4"/>
      <c r="D1260" s="4"/>
      <c r="E1260" s="4"/>
      <c r="F1260" s="4"/>
      <c r="G1260" s="4"/>
      <c r="H1260" s="4"/>
      <c r="I1260" s="4"/>
      <c r="J1260" s="4"/>
      <c r="K1260" s="45"/>
      <c r="L1260" s="40"/>
      <c r="M1260" s="42"/>
      <c r="N1260" s="42"/>
      <c r="O1260" s="17"/>
    </row>
    <row r="1261" spans="1:15">
      <c r="A1261" s="2"/>
      <c r="B1261" s="3"/>
      <c r="C1261" s="4"/>
      <c r="D1261" s="4"/>
      <c r="E1261" s="4"/>
      <c r="F1261" s="4"/>
      <c r="G1261" s="4"/>
      <c r="H1261" s="4"/>
      <c r="I1261" s="4"/>
      <c r="J1261" s="4"/>
      <c r="K1261" s="45"/>
      <c r="L1261" s="40"/>
      <c r="M1261" s="42"/>
      <c r="N1261" s="42"/>
      <c r="O1261" s="17"/>
    </row>
    <row r="1262" spans="1:15">
      <c r="A1262" s="2"/>
      <c r="B1262" s="3"/>
      <c r="C1262" s="4"/>
      <c r="D1262" s="4"/>
      <c r="E1262" s="4"/>
      <c r="F1262" s="4"/>
      <c r="G1262" s="4"/>
      <c r="H1262" s="4"/>
      <c r="I1262" s="4"/>
      <c r="J1262" s="4"/>
      <c r="K1262" s="45"/>
      <c r="L1262" s="40"/>
      <c r="M1262" s="42"/>
      <c r="N1262" s="42"/>
      <c r="O1262" s="17"/>
    </row>
    <row r="1263" spans="1:15">
      <c r="A1263" s="2"/>
      <c r="B1263" s="3"/>
      <c r="C1263" s="4"/>
      <c r="D1263" s="4"/>
      <c r="E1263" s="4"/>
      <c r="F1263" s="4"/>
      <c r="G1263" s="4"/>
      <c r="H1263" s="4"/>
      <c r="I1263" s="4"/>
      <c r="J1263" s="4"/>
      <c r="K1263" s="45"/>
      <c r="L1263" s="40"/>
      <c r="M1263" s="42"/>
      <c r="N1263" s="42"/>
      <c r="O1263" s="17"/>
    </row>
    <row r="1264" spans="1:15">
      <c r="A1264" s="2"/>
      <c r="B1264" s="3"/>
      <c r="C1264" s="4"/>
      <c r="D1264" s="4"/>
      <c r="E1264" s="4"/>
      <c r="F1264" s="4"/>
      <c r="G1264" s="4"/>
      <c r="H1264" s="4"/>
      <c r="I1264" s="4"/>
      <c r="J1264" s="4"/>
      <c r="K1264" s="45"/>
      <c r="L1264" s="40"/>
      <c r="M1264" s="42"/>
      <c r="N1264" s="42"/>
      <c r="O1264" s="17"/>
    </row>
    <row r="1265" spans="1:15">
      <c r="A1265" s="2"/>
      <c r="B1265" s="3"/>
      <c r="C1265" s="4"/>
      <c r="D1265" s="4"/>
      <c r="E1265" s="4"/>
      <c r="F1265" s="4"/>
      <c r="G1265" s="4"/>
      <c r="H1265" s="4"/>
      <c r="I1265" s="4"/>
      <c r="J1265" s="4"/>
      <c r="K1265" s="45"/>
      <c r="L1265" s="40"/>
      <c r="M1265" s="42"/>
      <c r="N1265" s="42"/>
      <c r="O1265" s="17"/>
    </row>
    <row r="1266" spans="1:15">
      <c r="A1266" s="2"/>
      <c r="B1266" s="3"/>
      <c r="C1266" s="4"/>
      <c r="D1266" s="4"/>
      <c r="E1266" s="4"/>
      <c r="F1266" s="4"/>
      <c r="G1266" s="4"/>
      <c r="H1266" s="4"/>
      <c r="I1266" s="4"/>
      <c r="J1266" s="4"/>
      <c r="K1266" s="45"/>
      <c r="L1266" s="40"/>
      <c r="M1266" s="42"/>
      <c r="N1266" s="42"/>
      <c r="O1266" s="17"/>
    </row>
    <row r="1267" spans="1:15">
      <c r="A1267" s="2"/>
      <c r="B1267" s="3"/>
      <c r="C1267" s="4"/>
      <c r="D1267" s="4"/>
      <c r="E1267" s="4"/>
      <c r="F1267" s="4"/>
      <c r="G1267" s="4"/>
      <c r="H1267" s="4"/>
      <c r="I1267" s="4"/>
      <c r="J1267" s="4"/>
      <c r="K1267" s="45"/>
      <c r="L1267" s="40"/>
      <c r="M1267" s="42"/>
      <c r="N1267" s="42"/>
      <c r="O1267" s="17"/>
    </row>
    <row r="1268" spans="1:15">
      <c r="A1268" s="2"/>
      <c r="B1268" s="3"/>
      <c r="C1268" s="4"/>
      <c r="D1268" s="4"/>
      <c r="E1268" s="4"/>
      <c r="F1268" s="4"/>
      <c r="G1268" s="4"/>
      <c r="H1268" s="4"/>
      <c r="I1268" s="4"/>
      <c r="J1268" s="4"/>
      <c r="K1268" s="45"/>
      <c r="L1268" s="40"/>
      <c r="M1268" s="42"/>
      <c r="N1268" s="42"/>
      <c r="O1268" s="17"/>
    </row>
    <row r="1269" spans="1:15">
      <c r="A1269" s="2"/>
      <c r="B1269" s="3"/>
      <c r="C1269" s="4"/>
      <c r="D1269" s="4"/>
      <c r="E1269" s="4"/>
      <c r="F1269" s="4"/>
      <c r="G1269" s="4"/>
      <c r="H1269" s="4"/>
      <c r="I1269" s="4"/>
      <c r="J1269" s="4"/>
      <c r="K1269" s="45"/>
      <c r="L1269" s="40"/>
      <c r="M1269" s="42"/>
      <c r="N1269" s="42"/>
      <c r="O1269" s="17"/>
    </row>
    <row r="1270" spans="1:15">
      <c r="A1270" s="2"/>
      <c r="B1270" s="3"/>
      <c r="C1270" s="4"/>
      <c r="D1270" s="4"/>
      <c r="E1270" s="4"/>
      <c r="F1270" s="4"/>
      <c r="G1270" s="4"/>
      <c r="H1270" s="4"/>
      <c r="I1270" s="4"/>
      <c r="J1270" s="4"/>
      <c r="K1270" s="45"/>
      <c r="L1270" s="40"/>
      <c r="M1270" s="42"/>
      <c r="N1270" s="42"/>
      <c r="O1270" s="17"/>
    </row>
    <row r="1271" spans="1:15">
      <c r="A1271" s="2"/>
      <c r="B1271" s="3"/>
      <c r="C1271" s="4"/>
      <c r="D1271" s="4"/>
      <c r="E1271" s="4"/>
      <c r="F1271" s="4"/>
      <c r="G1271" s="4"/>
      <c r="H1271" s="4"/>
      <c r="I1271" s="4"/>
      <c r="J1271" s="4"/>
      <c r="K1271" s="45"/>
      <c r="L1271" s="40"/>
      <c r="M1271" s="42"/>
      <c r="N1271" s="42"/>
      <c r="O1271" s="17"/>
    </row>
    <row r="1272" spans="1:15">
      <c r="A1272" s="2"/>
      <c r="B1272" s="3"/>
      <c r="C1272" s="4"/>
      <c r="D1272" s="4"/>
      <c r="E1272" s="4"/>
      <c r="F1272" s="4"/>
      <c r="G1272" s="4"/>
      <c r="H1272" s="4"/>
      <c r="I1272" s="4"/>
      <c r="J1272" s="4"/>
      <c r="K1272" s="45"/>
      <c r="L1272" s="40"/>
      <c r="M1272" s="42"/>
      <c r="N1272" s="42"/>
      <c r="O1272" s="17"/>
    </row>
    <row r="1273" spans="1:15">
      <c r="A1273" s="2"/>
      <c r="B1273" s="3"/>
      <c r="C1273" s="4"/>
      <c r="D1273" s="4"/>
      <c r="E1273" s="4"/>
      <c r="F1273" s="4"/>
      <c r="G1273" s="4"/>
      <c r="H1273" s="4"/>
      <c r="I1273" s="4"/>
      <c r="J1273" s="4"/>
      <c r="K1273" s="45"/>
      <c r="L1273" s="40"/>
      <c r="M1273" s="42"/>
      <c r="N1273" s="42"/>
      <c r="O1273" s="17"/>
    </row>
    <row r="1274" spans="1:15">
      <c r="A1274" s="2"/>
      <c r="B1274" s="3"/>
      <c r="C1274" s="4"/>
      <c r="D1274" s="4"/>
      <c r="E1274" s="4"/>
      <c r="F1274" s="4"/>
      <c r="G1274" s="4"/>
      <c r="H1274" s="4"/>
      <c r="I1274" s="4"/>
      <c r="J1274" s="4"/>
      <c r="K1274" s="45"/>
      <c r="L1274" s="40"/>
      <c r="M1274" s="42"/>
      <c r="N1274" s="42"/>
      <c r="O1274" s="17"/>
    </row>
    <row r="1275" spans="1:15">
      <c r="A1275" s="2"/>
      <c r="B1275" s="3"/>
      <c r="C1275" s="4"/>
      <c r="D1275" s="4"/>
      <c r="E1275" s="4"/>
      <c r="F1275" s="4"/>
      <c r="G1275" s="4"/>
      <c r="H1275" s="4"/>
      <c r="I1275" s="4"/>
      <c r="J1275" s="4"/>
      <c r="K1275" s="45"/>
      <c r="L1275" s="40"/>
      <c r="M1275" s="42"/>
      <c r="N1275" s="42"/>
      <c r="O1275" s="17"/>
    </row>
    <row r="1276" spans="1:15">
      <c r="A1276" s="2"/>
      <c r="B1276" s="3"/>
      <c r="C1276" s="4"/>
      <c r="D1276" s="4"/>
      <c r="E1276" s="4"/>
      <c r="F1276" s="4"/>
      <c r="G1276" s="4"/>
      <c r="H1276" s="4"/>
      <c r="I1276" s="4"/>
      <c r="J1276" s="4"/>
      <c r="K1276" s="45"/>
      <c r="L1276" s="40"/>
      <c r="M1276" s="42"/>
      <c r="N1276" s="42"/>
      <c r="O1276" s="17"/>
    </row>
    <row r="1277" spans="1:15">
      <c r="A1277" s="2"/>
      <c r="B1277" s="3"/>
      <c r="C1277" s="4"/>
      <c r="D1277" s="4"/>
      <c r="E1277" s="4"/>
      <c r="F1277" s="4"/>
      <c r="G1277" s="4"/>
      <c r="H1277" s="4"/>
      <c r="I1277" s="4"/>
      <c r="J1277" s="4"/>
      <c r="K1277" s="45"/>
      <c r="L1277" s="40"/>
      <c r="M1277" s="42"/>
      <c r="N1277" s="42"/>
      <c r="O1277" s="17"/>
    </row>
    <row r="1278" spans="1:15">
      <c r="A1278" s="2"/>
      <c r="B1278" s="3"/>
      <c r="C1278" s="4"/>
      <c r="D1278" s="4"/>
      <c r="E1278" s="4"/>
      <c r="F1278" s="4"/>
      <c r="G1278" s="4"/>
      <c r="H1278" s="4"/>
      <c r="I1278" s="4"/>
      <c r="J1278" s="4"/>
      <c r="K1278" s="45"/>
      <c r="L1278" s="40"/>
      <c r="M1278" s="42"/>
      <c r="N1278" s="42"/>
      <c r="O1278" s="17"/>
    </row>
    <row r="1279" spans="1:15">
      <c r="A1279" s="2"/>
      <c r="B1279" s="3"/>
      <c r="C1279" s="4"/>
      <c r="D1279" s="4"/>
      <c r="E1279" s="4"/>
      <c r="F1279" s="4"/>
      <c r="G1279" s="4"/>
      <c r="H1279" s="4"/>
      <c r="I1279" s="4"/>
      <c r="J1279" s="4"/>
      <c r="K1279" s="45"/>
      <c r="L1279" s="40"/>
      <c r="M1279" s="42"/>
      <c r="N1279" s="42"/>
      <c r="O1279" s="17"/>
    </row>
    <row r="1280" spans="1:15">
      <c r="A1280" s="2"/>
      <c r="B1280" s="3"/>
      <c r="C1280" s="4"/>
      <c r="D1280" s="4"/>
      <c r="E1280" s="4"/>
      <c r="F1280" s="4"/>
      <c r="G1280" s="4"/>
      <c r="H1280" s="4"/>
      <c r="I1280" s="4"/>
      <c r="J1280" s="4"/>
      <c r="K1280" s="45"/>
      <c r="L1280" s="40"/>
      <c r="M1280" s="42"/>
      <c r="N1280" s="42"/>
      <c r="O1280" s="17"/>
    </row>
    <row r="1281" spans="1:15">
      <c r="A1281" s="2"/>
      <c r="B1281" s="3"/>
      <c r="C1281" s="4"/>
      <c r="D1281" s="4"/>
      <c r="E1281" s="4"/>
      <c r="F1281" s="4"/>
      <c r="G1281" s="4"/>
      <c r="H1281" s="4"/>
      <c r="I1281" s="4"/>
      <c r="J1281" s="4"/>
      <c r="K1281" s="45"/>
      <c r="L1281" s="40"/>
      <c r="M1281" s="42"/>
      <c r="N1281" s="42"/>
      <c r="O1281" s="17"/>
    </row>
    <row r="1282" spans="1:15">
      <c r="A1282" s="2"/>
      <c r="B1282" s="3"/>
      <c r="C1282" s="4"/>
      <c r="D1282" s="4"/>
      <c r="E1282" s="4"/>
      <c r="F1282" s="4"/>
      <c r="G1282" s="4"/>
      <c r="H1282" s="4"/>
      <c r="I1282" s="4"/>
      <c r="J1282" s="4"/>
      <c r="K1282" s="45"/>
      <c r="L1282" s="40"/>
      <c r="M1282" s="42"/>
      <c r="N1282" s="42"/>
      <c r="O1282" s="17"/>
    </row>
    <row r="1283" spans="1:15">
      <c r="A1283" s="2"/>
      <c r="B1283" s="3"/>
      <c r="C1283" s="4"/>
      <c r="D1283" s="4"/>
      <c r="E1283" s="4"/>
      <c r="F1283" s="4"/>
      <c r="G1283" s="4"/>
      <c r="H1283" s="4"/>
      <c r="I1283" s="4"/>
      <c r="J1283" s="4"/>
      <c r="K1283" s="45"/>
      <c r="L1283" s="40"/>
      <c r="M1283" s="42"/>
      <c r="N1283" s="42"/>
      <c r="O1283" s="17"/>
    </row>
    <row r="1284" spans="1:15">
      <c r="A1284" s="2"/>
      <c r="B1284" s="3"/>
      <c r="C1284" s="4"/>
      <c r="D1284" s="4"/>
      <c r="E1284" s="4"/>
      <c r="F1284" s="4"/>
      <c r="G1284" s="4"/>
      <c r="H1284" s="4"/>
      <c r="I1284" s="4"/>
      <c r="J1284" s="4"/>
      <c r="K1284" s="45"/>
      <c r="L1284" s="40"/>
      <c r="M1284" s="42"/>
      <c r="N1284" s="42"/>
      <c r="O1284" s="17"/>
    </row>
    <row r="1285" spans="1:15">
      <c r="A1285" s="2"/>
      <c r="B1285" s="3"/>
      <c r="C1285" s="4"/>
      <c r="D1285" s="4"/>
      <c r="E1285" s="4"/>
      <c r="F1285" s="4"/>
      <c r="G1285" s="4"/>
      <c r="H1285" s="4"/>
      <c r="I1285" s="4"/>
      <c r="J1285" s="4"/>
      <c r="K1285" s="45"/>
      <c r="L1285" s="40"/>
      <c r="M1285" s="42"/>
      <c r="N1285" s="42"/>
      <c r="O1285" s="17"/>
    </row>
    <row r="1286" spans="1:15">
      <c r="A1286" s="2"/>
      <c r="B1286" s="3"/>
      <c r="C1286" s="4"/>
      <c r="D1286" s="4"/>
      <c r="E1286" s="4"/>
      <c r="F1286" s="4"/>
      <c r="G1286" s="4"/>
      <c r="H1286" s="4"/>
      <c r="I1286" s="4"/>
      <c r="J1286" s="4"/>
      <c r="K1286" s="45"/>
      <c r="L1286" s="40"/>
      <c r="M1286" s="42"/>
      <c r="N1286" s="42"/>
      <c r="O1286" s="17"/>
    </row>
    <row r="1287" spans="1:15">
      <c r="A1287" s="2"/>
      <c r="B1287" s="3"/>
      <c r="C1287" s="4"/>
      <c r="D1287" s="4"/>
      <c r="E1287" s="4"/>
      <c r="F1287" s="4"/>
      <c r="G1287" s="4"/>
      <c r="H1287" s="4"/>
      <c r="I1287" s="4"/>
      <c r="J1287" s="4"/>
      <c r="K1287" s="45"/>
      <c r="L1287" s="40"/>
      <c r="M1287" s="42"/>
      <c r="N1287" s="42"/>
      <c r="O1287" s="17"/>
    </row>
    <row r="1288" spans="1:15">
      <c r="A1288" s="2"/>
      <c r="B1288" s="3"/>
      <c r="C1288" s="4"/>
      <c r="D1288" s="4"/>
      <c r="E1288" s="4"/>
      <c r="F1288" s="4"/>
      <c r="G1288" s="4"/>
      <c r="H1288" s="4"/>
      <c r="I1288" s="4"/>
      <c r="J1288" s="4"/>
      <c r="K1288" s="45"/>
      <c r="L1288" s="40"/>
      <c r="M1288" s="42"/>
      <c r="N1288" s="42"/>
      <c r="O1288" s="17"/>
    </row>
    <row r="1289" spans="1:15">
      <c r="A1289" s="2"/>
      <c r="B1289" s="3"/>
      <c r="C1289" s="4"/>
      <c r="D1289" s="4"/>
      <c r="E1289" s="4"/>
      <c r="F1289" s="4"/>
      <c r="G1289" s="4"/>
      <c r="H1289" s="4"/>
      <c r="I1289" s="4"/>
      <c r="J1289" s="4"/>
      <c r="K1289" s="45"/>
      <c r="L1289" s="40"/>
      <c r="M1289" s="42"/>
      <c r="N1289" s="42"/>
      <c r="O1289" s="17"/>
    </row>
    <row r="1290" spans="1:15">
      <c r="A1290" s="2"/>
      <c r="B1290" s="3"/>
      <c r="C1290" s="4"/>
      <c r="D1290" s="4"/>
      <c r="E1290" s="4"/>
      <c r="F1290" s="4"/>
      <c r="G1290" s="4"/>
      <c r="H1290" s="4"/>
      <c r="I1290" s="4"/>
      <c r="J1290" s="4"/>
      <c r="K1290" s="45"/>
      <c r="L1290" s="40"/>
      <c r="M1290" s="42"/>
      <c r="N1290" s="42"/>
      <c r="O1290" s="17"/>
    </row>
    <row r="1291" spans="1:15">
      <c r="A1291" s="2"/>
      <c r="B1291" s="3"/>
      <c r="C1291" s="4"/>
      <c r="D1291" s="4"/>
      <c r="E1291" s="4"/>
      <c r="F1291" s="4"/>
      <c r="G1291" s="4"/>
      <c r="H1291" s="4"/>
      <c r="I1291" s="4"/>
      <c r="J1291" s="4"/>
      <c r="K1291" s="45"/>
      <c r="L1291" s="40"/>
      <c r="M1291" s="42"/>
      <c r="N1291" s="42"/>
      <c r="O1291" s="17"/>
    </row>
    <row r="1292" spans="1:15">
      <c r="A1292" s="2"/>
      <c r="B1292" s="3"/>
      <c r="C1292" s="4"/>
      <c r="D1292" s="4"/>
      <c r="E1292" s="4"/>
      <c r="F1292" s="4"/>
      <c r="G1292" s="4"/>
      <c r="H1292" s="4"/>
      <c r="I1292" s="4"/>
      <c r="J1292" s="4"/>
      <c r="K1292" s="45"/>
      <c r="L1292" s="40"/>
      <c r="M1292" s="42"/>
      <c r="N1292" s="42"/>
      <c r="O1292" s="17"/>
    </row>
    <row r="1293" spans="1:15">
      <c r="A1293" s="2"/>
      <c r="B1293" s="3"/>
      <c r="C1293" s="4"/>
      <c r="D1293" s="4"/>
      <c r="E1293" s="4"/>
      <c r="F1293" s="4"/>
      <c r="G1293" s="4"/>
      <c r="H1293" s="4"/>
      <c r="I1293" s="4"/>
      <c r="J1293" s="4"/>
      <c r="K1293" s="45"/>
      <c r="L1293" s="40"/>
      <c r="M1293" s="42"/>
      <c r="N1293" s="42"/>
    </row>
    <row r="1294" spans="1:15">
      <c r="A1294" s="2"/>
      <c r="B1294" s="3"/>
      <c r="C1294" s="4"/>
      <c r="D1294" s="4"/>
      <c r="E1294" s="4"/>
      <c r="F1294" s="4"/>
      <c r="G1294" s="4"/>
      <c r="H1294" s="4"/>
      <c r="I1294" s="4"/>
      <c r="J1294" s="4"/>
      <c r="K1294" s="45"/>
      <c r="L1294" s="40"/>
      <c r="M1294" s="42"/>
      <c r="N1294" s="42"/>
    </row>
    <row r="1295" spans="1:15">
      <c r="A1295" s="2"/>
      <c r="B1295" s="3"/>
      <c r="C1295" s="4"/>
      <c r="D1295" s="4"/>
      <c r="E1295" s="4"/>
      <c r="F1295" s="4"/>
      <c r="G1295" s="4"/>
      <c r="H1295" s="4"/>
      <c r="I1295" s="4"/>
      <c r="J1295" s="4"/>
      <c r="K1295" s="45"/>
      <c r="L1295" s="40"/>
      <c r="M1295" s="42"/>
      <c r="N1295" s="42"/>
    </row>
    <row r="1296" spans="1:15">
      <c r="A1296" s="2"/>
      <c r="B1296" s="3"/>
      <c r="C1296" s="4"/>
      <c r="D1296" s="4"/>
      <c r="E1296" s="4"/>
      <c r="F1296" s="4"/>
      <c r="G1296" s="4"/>
      <c r="H1296" s="4"/>
      <c r="I1296" s="4"/>
      <c r="J1296" s="4"/>
      <c r="K1296" s="45"/>
      <c r="L1296" s="40"/>
      <c r="M1296" s="42"/>
      <c r="N1296" s="42"/>
    </row>
    <row r="1297" spans="1:14">
      <c r="A1297" s="2"/>
      <c r="B1297" s="3"/>
      <c r="C1297" s="4"/>
      <c r="D1297" s="4"/>
      <c r="E1297" s="4"/>
      <c r="F1297" s="4"/>
      <c r="G1297" s="4"/>
      <c r="H1297" s="4"/>
      <c r="I1297" s="4"/>
      <c r="J1297" s="4"/>
      <c r="K1297" s="45"/>
      <c r="L1297" s="40"/>
      <c r="M1297" s="42"/>
      <c r="N1297" s="42"/>
    </row>
    <row r="1298" spans="1:14">
      <c r="A1298" s="2"/>
      <c r="B1298" s="3"/>
      <c r="C1298" s="4"/>
      <c r="D1298" s="4"/>
      <c r="E1298" s="4"/>
      <c r="F1298" s="4"/>
      <c r="G1298" s="4"/>
      <c r="H1298" s="4"/>
      <c r="I1298" s="4"/>
      <c r="J1298" s="4"/>
      <c r="K1298" s="45"/>
      <c r="L1298" s="40"/>
      <c r="M1298" s="42"/>
      <c r="N1298" s="42"/>
    </row>
    <row r="1299" spans="1:14">
      <c r="A1299" s="2"/>
      <c r="B1299" s="3"/>
      <c r="C1299" s="4"/>
      <c r="D1299" s="4"/>
      <c r="E1299" s="4"/>
      <c r="F1299" s="4"/>
      <c r="G1299" s="4"/>
      <c r="H1299" s="4"/>
      <c r="I1299" s="4"/>
      <c r="J1299" s="4"/>
      <c r="K1299" s="45"/>
      <c r="L1299" s="40"/>
      <c r="M1299" s="42"/>
      <c r="N1299" s="42"/>
    </row>
    <row r="1300" spans="1:14">
      <c r="A1300" s="2"/>
      <c r="B1300" s="3"/>
      <c r="C1300" s="4"/>
      <c r="D1300" s="4"/>
      <c r="E1300" s="4"/>
      <c r="F1300" s="4"/>
      <c r="G1300" s="4"/>
      <c r="H1300" s="4"/>
      <c r="I1300" s="4"/>
      <c r="J1300" s="4"/>
      <c r="K1300" s="45"/>
      <c r="L1300" s="40"/>
      <c r="M1300" s="42"/>
      <c r="N1300" s="42"/>
    </row>
    <row r="1301" spans="1:14">
      <c r="A1301" s="2"/>
      <c r="B1301" s="3"/>
      <c r="C1301" s="4"/>
      <c r="D1301" s="4"/>
      <c r="E1301" s="4"/>
      <c r="F1301" s="4"/>
      <c r="G1301" s="4"/>
      <c r="H1301" s="4"/>
      <c r="I1301" s="4"/>
      <c r="J1301" s="4"/>
      <c r="K1301" s="45"/>
      <c r="L1301" s="40"/>
      <c r="M1301" s="42"/>
      <c r="N1301" s="42"/>
    </row>
    <row r="1302" spans="1:14">
      <c r="A1302" s="2"/>
      <c r="B1302" s="3"/>
      <c r="C1302" s="4"/>
      <c r="D1302" s="4"/>
      <c r="E1302" s="4"/>
      <c r="F1302" s="4"/>
      <c r="G1302" s="4"/>
      <c r="H1302" s="4"/>
      <c r="I1302" s="4"/>
      <c r="J1302" s="4"/>
      <c r="K1302" s="45"/>
      <c r="L1302" s="40"/>
      <c r="M1302" s="42"/>
      <c r="N1302" s="42"/>
    </row>
    <row r="1303" spans="1:14">
      <c r="A1303" s="2"/>
      <c r="B1303" s="3"/>
      <c r="C1303" s="4"/>
      <c r="D1303" s="4"/>
      <c r="E1303" s="4"/>
      <c r="F1303" s="4"/>
      <c r="G1303" s="4"/>
      <c r="H1303" s="4"/>
      <c r="I1303" s="4"/>
      <c r="J1303" s="4"/>
      <c r="K1303" s="45"/>
      <c r="L1303" s="40"/>
      <c r="M1303" s="42"/>
      <c r="N1303" s="42"/>
    </row>
    <row r="1304" spans="1:14">
      <c r="A1304" s="2"/>
      <c r="B1304" s="3"/>
      <c r="C1304" s="4"/>
      <c r="D1304" s="4"/>
      <c r="E1304" s="4"/>
      <c r="F1304" s="4"/>
      <c r="G1304" s="4"/>
      <c r="H1304" s="4"/>
      <c r="I1304" s="4"/>
      <c r="J1304" s="4"/>
      <c r="K1304" s="45"/>
      <c r="L1304" s="40"/>
      <c r="M1304" s="42"/>
      <c r="N1304" s="42"/>
    </row>
    <row r="1305" spans="1:14">
      <c r="A1305" s="2"/>
      <c r="B1305" s="3"/>
      <c r="C1305" s="4"/>
      <c r="D1305" s="4"/>
      <c r="E1305" s="4"/>
      <c r="F1305" s="4"/>
      <c r="G1305" s="4"/>
      <c r="H1305" s="4"/>
      <c r="I1305" s="4"/>
      <c r="J1305" s="4"/>
      <c r="K1305" s="45"/>
      <c r="L1305" s="40"/>
      <c r="M1305" s="42"/>
      <c r="N1305" s="42"/>
    </row>
    <row r="1306" spans="1:14">
      <c r="A1306" s="2"/>
      <c r="B1306" s="3"/>
      <c r="C1306" s="4"/>
      <c r="D1306" s="4"/>
      <c r="E1306" s="4"/>
      <c r="F1306" s="4"/>
      <c r="G1306" s="4"/>
      <c r="H1306" s="4"/>
      <c r="I1306" s="4"/>
      <c r="J1306" s="4"/>
      <c r="K1306" s="45"/>
      <c r="L1306" s="40"/>
      <c r="M1306" s="42"/>
      <c r="N1306" s="42"/>
    </row>
    <row r="1307" spans="1:14">
      <c r="A1307" s="2"/>
      <c r="B1307" s="3"/>
      <c r="C1307" s="4"/>
      <c r="D1307" s="4"/>
      <c r="E1307" s="4"/>
      <c r="F1307" s="4"/>
      <c r="G1307" s="4"/>
      <c r="H1307" s="4"/>
      <c r="I1307" s="4"/>
      <c r="J1307" s="4"/>
      <c r="K1307" s="45"/>
      <c r="L1307" s="40"/>
      <c r="M1307" s="42"/>
      <c r="N1307" s="42"/>
    </row>
    <row r="1308" spans="1:14">
      <c r="A1308" s="2"/>
      <c r="B1308" s="3"/>
      <c r="C1308" s="4"/>
      <c r="D1308" s="4"/>
      <c r="E1308" s="4"/>
      <c r="F1308" s="4"/>
      <c r="G1308" s="4"/>
      <c r="H1308" s="4"/>
      <c r="I1308" s="4"/>
      <c r="J1308" s="4"/>
      <c r="K1308" s="45"/>
      <c r="L1308" s="40"/>
      <c r="M1308" s="42"/>
      <c r="N1308" s="42"/>
    </row>
    <row r="1309" spans="1:14">
      <c r="A1309" s="2"/>
      <c r="B1309" s="3"/>
      <c r="C1309" s="4"/>
      <c r="D1309" s="4"/>
      <c r="E1309" s="4"/>
      <c r="F1309" s="4"/>
      <c r="G1309" s="4"/>
      <c r="H1309" s="4"/>
      <c r="I1309" s="4"/>
      <c r="J1309" s="4"/>
      <c r="K1309" s="45"/>
      <c r="L1309" s="40"/>
      <c r="M1309" s="42"/>
      <c r="N1309" s="42"/>
    </row>
    <row r="1310" spans="1:14">
      <c r="A1310" s="2"/>
      <c r="B1310" s="3"/>
      <c r="C1310" s="4"/>
      <c r="D1310" s="4"/>
      <c r="E1310" s="4"/>
      <c r="F1310" s="4"/>
      <c r="G1310" s="4"/>
      <c r="H1310" s="4"/>
      <c r="I1310" s="4"/>
      <c r="J1310" s="4"/>
      <c r="K1310" s="45"/>
      <c r="L1310" s="40"/>
      <c r="M1310" s="42"/>
      <c r="N1310" s="42"/>
    </row>
    <row r="1311" spans="1:14">
      <c r="A1311" s="2"/>
      <c r="B1311" s="3"/>
      <c r="C1311" s="4"/>
      <c r="D1311" s="4"/>
      <c r="E1311" s="4"/>
      <c r="F1311" s="4"/>
      <c r="G1311" s="4"/>
      <c r="H1311" s="4"/>
      <c r="I1311" s="4"/>
      <c r="J1311" s="4"/>
      <c r="K1311" s="45"/>
      <c r="L1311" s="40"/>
      <c r="M1311" s="42"/>
      <c r="N1311" s="42"/>
    </row>
    <row r="1312" spans="1:14">
      <c r="A1312" s="2"/>
      <c r="B1312" s="3"/>
      <c r="C1312" s="4"/>
      <c r="D1312" s="4"/>
      <c r="E1312" s="4"/>
      <c r="F1312" s="4"/>
      <c r="G1312" s="4"/>
      <c r="H1312" s="4"/>
      <c r="I1312" s="4"/>
      <c r="J1312" s="4"/>
      <c r="K1312" s="45"/>
      <c r="L1312" s="40"/>
      <c r="M1312" s="42"/>
      <c r="N1312" s="42"/>
    </row>
    <row r="1313" spans="1:14">
      <c r="A1313" s="2"/>
      <c r="B1313" s="3"/>
      <c r="C1313" s="4"/>
      <c r="D1313" s="4"/>
      <c r="E1313" s="4"/>
      <c r="F1313" s="4"/>
      <c r="G1313" s="4"/>
      <c r="H1313" s="4"/>
      <c r="I1313" s="4"/>
      <c r="J1313" s="4"/>
      <c r="K1313" s="45"/>
      <c r="L1313" s="40"/>
      <c r="M1313" s="42"/>
      <c r="N1313" s="42"/>
    </row>
    <row r="1314" spans="1:14">
      <c r="A1314" s="2"/>
      <c r="B1314" s="3"/>
      <c r="C1314" s="4"/>
      <c r="D1314" s="4"/>
      <c r="E1314" s="4"/>
      <c r="F1314" s="4"/>
      <c r="G1314" s="4"/>
      <c r="H1314" s="4"/>
      <c r="I1314" s="4"/>
      <c r="J1314" s="4"/>
      <c r="K1314" s="45"/>
      <c r="L1314" s="40"/>
      <c r="M1314" s="42"/>
      <c r="N1314" s="42"/>
    </row>
    <row r="1315" spans="1:14">
      <c r="A1315" s="2"/>
      <c r="B1315" s="3"/>
      <c r="C1315" s="4"/>
      <c r="D1315" s="4"/>
      <c r="E1315" s="4"/>
      <c r="F1315" s="4"/>
      <c r="G1315" s="4"/>
      <c r="H1315" s="4"/>
      <c r="I1315" s="4"/>
      <c r="J1315" s="4"/>
      <c r="K1315" s="45"/>
      <c r="L1315" s="40"/>
      <c r="M1315" s="42"/>
      <c r="N1315" s="42"/>
    </row>
    <row r="1316" spans="1:14">
      <c r="A1316" s="2"/>
      <c r="B1316" s="3"/>
      <c r="C1316" s="4"/>
      <c r="D1316" s="4"/>
      <c r="E1316" s="4"/>
      <c r="F1316" s="4"/>
      <c r="G1316" s="4"/>
      <c r="H1316" s="4"/>
      <c r="I1316" s="4"/>
      <c r="J1316" s="4"/>
      <c r="K1316" s="45"/>
      <c r="L1316" s="40"/>
      <c r="M1316" s="42"/>
      <c r="N1316" s="42"/>
    </row>
    <row r="1317" spans="1:14">
      <c r="A1317" s="2"/>
      <c r="B1317" s="3"/>
      <c r="C1317" s="4"/>
      <c r="D1317" s="4"/>
      <c r="E1317" s="4"/>
      <c r="F1317" s="4"/>
      <c r="G1317" s="4"/>
      <c r="H1317" s="4"/>
      <c r="I1317" s="4"/>
      <c r="J1317" s="4"/>
      <c r="K1317" s="45"/>
      <c r="L1317" s="40"/>
      <c r="M1317" s="42"/>
      <c r="N1317" s="42"/>
    </row>
    <row r="1318" spans="1:14">
      <c r="A1318" s="2"/>
      <c r="B1318" s="3"/>
      <c r="C1318" s="4"/>
      <c r="D1318" s="4"/>
      <c r="E1318" s="4"/>
      <c r="F1318" s="4"/>
      <c r="G1318" s="4"/>
      <c r="H1318" s="4"/>
      <c r="I1318" s="4"/>
      <c r="J1318" s="4"/>
      <c r="K1318" s="45"/>
      <c r="L1318" s="40"/>
      <c r="M1318" s="42"/>
      <c r="N1318" s="42"/>
    </row>
    <row r="1319" spans="1:14">
      <c r="A1319" s="2"/>
      <c r="B1319" s="3"/>
      <c r="C1319" s="4"/>
      <c r="D1319" s="4"/>
      <c r="E1319" s="4"/>
      <c r="F1319" s="4"/>
      <c r="G1319" s="4"/>
      <c r="H1319" s="4"/>
      <c r="I1319" s="4"/>
      <c r="J1319" s="4"/>
      <c r="K1319" s="45"/>
      <c r="L1319" s="40"/>
      <c r="M1319" s="42"/>
      <c r="N1319" s="42"/>
    </row>
    <row r="1320" spans="1:14">
      <c r="A1320" s="2"/>
      <c r="B1320" s="3"/>
      <c r="C1320" s="4"/>
      <c r="D1320" s="4"/>
      <c r="E1320" s="4"/>
      <c r="F1320" s="4"/>
      <c r="G1320" s="4"/>
      <c r="H1320" s="4"/>
      <c r="I1320" s="4"/>
      <c r="J1320" s="4"/>
      <c r="K1320" s="45"/>
      <c r="L1320" s="40"/>
      <c r="M1320" s="42"/>
      <c r="N1320" s="42"/>
    </row>
    <row r="1321" spans="1:14">
      <c r="A1321" s="2"/>
      <c r="B1321" s="3"/>
      <c r="C1321" s="4"/>
      <c r="D1321" s="4"/>
      <c r="E1321" s="4"/>
      <c r="F1321" s="4"/>
      <c r="G1321" s="4"/>
      <c r="H1321" s="4"/>
      <c r="I1321" s="4"/>
      <c r="J1321" s="4"/>
      <c r="K1321" s="45"/>
      <c r="L1321" s="40"/>
      <c r="M1321" s="42"/>
      <c r="N1321" s="42"/>
    </row>
    <row r="1322" spans="1:14">
      <c r="A1322" s="2"/>
      <c r="B1322" s="3"/>
      <c r="C1322" s="4"/>
      <c r="D1322" s="4"/>
      <c r="E1322" s="4"/>
      <c r="F1322" s="4"/>
      <c r="G1322" s="4"/>
      <c r="H1322" s="4"/>
      <c r="I1322" s="4"/>
      <c r="J1322" s="4"/>
      <c r="K1322" s="45"/>
      <c r="L1322" s="40"/>
      <c r="M1322" s="42"/>
      <c r="N1322" s="42"/>
    </row>
    <row r="1323" spans="1:14">
      <c r="A1323" s="2"/>
      <c r="B1323" s="3"/>
      <c r="C1323" s="4"/>
      <c r="D1323" s="4"/>
      <c r="E1323" s="4"/>
      <c r="F1323" s="4"/>
      <c r="G1323" s="4"/>
      <c r="H1323" s="4"/>
      <c r="I1323" s="4"/>
      <c r="J1323" s="4"/>
      <c r="K1323" s="45"/>
      <c r="L1323" s="40"/>
      <c r="M1323" s="42"/>
      <c r="N1323" s="42"/>
    </row>
    <row r="1324" spans="1:14">
      <c r="A1324" s="2"/>
      <c r="B1324" s="3"/>
      <c r="C1324" s="4"/>
      <c r="D1324" s="4"/>
      <c r="E1324" s="4"/>
      <c r="F1324" s="4"/>
      <c r="G1324" s="4"/>
      <c r="H1324" s="4"/>
      <c r="I1324" s="4"/>
      <c r="J1324" s="4"/>
      <c r="K1324" s="45"/>
      <c r="L1324" s="40"/>
      <c r="M1324" s="42"/>
      <c r="N1324" s="42"/>
    </row>
    <row r="1325" spans="1:14">
      <c r="A1325" s="2"/>
      <c r="B1325" s="3"/>
      <c r="C1325" s="4"/>
      <c r="D1325" s="4"/>
      <c r="E1325" s="4"/>
      <c r="F1325" s="4"/>
      <c r="G1325" s="4"/>
      <c r="H1325" s="4"/>
      <c r="I1325" s="4"/>
      <c r="J1325" s="4"/>
      <c r="K1325" s="45"/>
      <c r="L1325" s="40"/>
      <c r="M1325" s="42"/>
      <c r="N1325" s="42"/>
    </row>
    <row r="1326" spans="1:14">
      <c r="A1326" s="2"/>
      <c r="B1326" s="3"/>
      <c r="C1326" s="4"/>
      <c r="D1326" s="4"/>
      <c r="E1326" s="4"/>
      <c r="F1326" s="4"/>
      <c r="G1326" s="4"/>
      <c r="H1326" s="4"/>
      <c r="I1326" s="4"/>
      <c r="J1326" s="4"/>
      <c r="K1326" s="45"/>
      <c r="L1326" s="40"/>
      <c r="M1326" s="42"/>
      <c r="N1326" s="42"/>
    </row>
    <row r="1327" spans="1:14">
      <c r="A1327" s="2"/>
      <c r="B1327" s="3"/>
      <c r="C1327" s="4"/>
      <c r="D1327" s="4"/>
      <c r="E1327" s="4"/>
      <c r="F1327" s="4"/>
      <c r="G1327" s="4"/>
      <c r="H1327" s="4"/>
      <c r="I1327" s="4"/>
      <c r="J1327" s="4"/>
      <c r="K1327" s="45"/>
      <c r="L1327" s="40"/>
      <c r="M1327" s="42"/>
      <c r="N1327" s="42"/>
    </row>
    <row r="1328" spans="1:14">
      <c r="A1328" s="2"/>
      <c r="B1328" s="3"/>
      <c r="C1328" s="4"/>
      <c r="D1328" s="4"/>
      <c r="E1328" s="4"/>
      <c r="F1328" s="4"/>
      <c r="G1328" s="4"/>
      <c r="H1328" s="4"/>
      <c r="I1328" s="4"/>
      <c r="J1328" s="4"/>
      <c r="K1328" s="45"/>
      <c r="L1328" s="40"/>
      <c r="M1328" s="42"/>
      <c r="N1328" s="42"/>
    </row>
    <row r="1329" spans="1:14">
      <c r="A1329" s="2"/>
      <c r="B1329" s="3"/>
      <c r="C1329" s="4"/>
      <c r="D1329" s="4"/>
      <c r="E1329" s="4"/>
      <c r="F1329" s="4"/>
      <c r="G1329" s="4"/>
      <c r="H1329" s="4"/>
      <c r="I1329" s="4"/>
      <c r="J1329" s="4"/>
      <c r="K1329" s="45"/>
      <c r="L1329" s="40"/>
      <c r="M1329" s="42"/>
      <c r="N1329" s="42"/>
    </row>
    <row r="1330" spans="1:14">
      <c r="A1330" s="2"/>
      <c r="B1330" s="3"/>
      <c r="C1330" s="4"/>
      <c r="D1330" s="4"/>
      <c r="E1330" s="4"/>
      <c r="F1330" s="4"/>
      <c r="G1330" s="4"/>
      <c r="H1330" s="4"/>
      <c r="I1330" s="4"/>
      <c r="J1330" s="4"/>
      <c r="K1330" s="45"/>
      <c r="L1330" s="40"/>
      <c r="M1330" s="42"/>
      <c r="N1330" s="42"/>
    </row>
    <row r="1331" spans="1:14">
      <c r="A1331" s="2"/>
      <c r="B1331" s="3"/>
      <c r="C1331" s="4"/>
      <c r="D1331" s="4"/>
      <c r="E1331" s="4"/>
      <c r="F1331" s="4"/>
      <c r="G1331" s="4"/>
      <c r="H1331" s="4"/>
      <c r="I1331" s="4"/>
      <c r="J1331" s="4"/>
      <c r="K1331" s="45"/>
      <c r="L1331" s="40"/>
      <c r="M1331" s="42"/>
      <c r="N1331" s="42"/>
    </row>
    <row r="1332" spans="1:14">
      <c r="A1332" s="2"/>
      <c r="B1332" s="3"/>
      <c r="C1332" s="4"/>
      <c r="D1332" s="4"/>
      <c r="E1332" s="4"/>
      <c r="F1332" s="4"/>
      <c r="G1332" s="4"/>
      <c r="H1332" s="4"/>
      <c r="I1332" s="4"/>
      <c r="J1332" s="4"/>
      <c r="K1332" s="45"/>
      <c r="L1332" s="40"/>
      <c r="M1332" s="42"/>
      <c r="N1332" s="42"/>
    </row>
    <row r="1333" spans="1:14">
      <c r="A1333" s="2"/>
      <c r="B1333" s="3"/>
      <c r="C1333" s="4"/>
      <c r="D1333" s="4"/>
      <c r="E1333" s="4"/>
      <c r="F1333" s="4"/>
      <c r="G1333" s="4"/>
      <c r="H1333" s="4"/>
      <c r="I1333" s="4"/>
      <c r="J1333" s="4"/>
      <c r="K1333" s="45"/>
      <c r="L1333" s="40"/>
      <c r="M1333" s="42"/>
      <c r="N1333" s="42"/>
    </row>
  </sheetData>
  <mergeCells count="3">
    <mergeCell ref="P5:Q5"/>
    <mergeCell ref="T16:AA16"/>
    <mergeCell ref="T2:AA2"/>
  </mergeCells>
  <dataValidations count="2">
    <dataValidation type="list" allowBlank="1" showInputMessage="1" showErrorMessage="1" sqref="Q9">
      <formula1>"1,2,3"</formula1>
    </dataValidation>
    <dataValidation type="list" allowBlank="1" showInputMessage="1" showErrorMessage="1" sqref="Q3">
      <formula1>"Standard Normal,Box-Plot"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</dc:creator>
  <cp:lastModifiedBy>vkarth2</cp:lastModifiedBy>
  <dcterms:created xsi:type="dcterms:W3CDTF">2015-06-13T10:06:18Z</dcterms:created>
  <dcterms:modified xsi:type="dcterms:W3CDTF">2016-09-22T14:51:31Z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