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apport IEF2I 2024\"/>
    </mc:Choice>
  </mc:AlternateContent>
  <xr:revisionPtr revIDLastSave="0" documentId="13_ncr:1_{7B0E2F82-78B6-4C1C-A2B7-B47D719CDAD3}" xr6:coauthVersionLast="47" xr6:coauthVersionMax="47" xr10:uidLastSave="{00000000-0000-0000-0000-000000000000}"/>
  <bookViews>
    <workbookView xWindow="-108" yWindow="-108" windowWidth="23256" windowHeight="12456" xr2:uid="{6F823DA7-D9BE-4D90-985B-E3F55F652170}"/>
  </bookViews>
  <sheets>
    <sheet name="Principal" sheetId="1" r:id="rId1"/>
    <sheet name="Communication" sheetId="2" r:id="rId2"/>
    <sheet name="Maintenance" sheetId="3" r:id="rId3"/>
    <sheet name="Formations" sheetId="4" r:id="rId4"/>
  </sheets>
  <definedNames>
    <definedName name="_xlnm.Print_Area" localSheetId="3">Formations!$A$1:$F$29</definedName>
    <definedName name="_xlnm.Print_Area" localSheetId="2">Maintenance!$A$1:$F$30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4" l="1"/>
  <c r="C28" i="4" s="1"/>
  <c r="C28" i="3"/>
  <c r="F20" i="3"/>
  <c r="F19" i="4"/>
  <c r="F18" i="4"/>
  <c r="F19" i="3"/>
  <c r="F18" i="3"/>
  <c r="F21" i="2"/>
  <c r="F20" i="2"/>
  <c r="F19" i="2"/>
  <c r="F18" i="2"/>
  <c r="C34" i="1"/>
  <c r="C33" i="1"/>
  <c r="C30" i="1"/>
  <c r="C29" i="1"/>
  <c r="C28" i="1"/>
  <c r="F19" i="1"/>
  <c r="F20" i="1"/>
  <c r="F21" i="1"/>
  <c r="F22" i="1"/>
  <c r="F23" i="1"/>
  <c r="F24" i="1"/>
  <c r="F25" i="1"/>
  <c r="F18" i="1"/>
  <c r="C22" i="4" l="1"/>
  <c r="C23" i="4" s="1"/>
  <c r="C24" i="4" s="1"/>
  <c r="C23" i="3"/>
  <c r="C24" i="3" s="1"/>
  <c r="C24" i="2"/>
  <c r="C25" i="2" s="1"/>
  <c r="C26" i="2" s="1"/>
  <c r="C25" i="3" l="1"/>
  <c r="C29" i="2"/>
  <c r="C30" i="2" s="1"/>
</calcChain>
</file>

<file path=xl/sharedStrings.xml><?xml version="1.0" encoding="utf-8"?>
<sst xmlns="http://schemas.openxmlformats.org/spreadsheetml/2006/main" count="167" uniqueCount="57">
  <si>
    <t>18 Rue des Fleurs</t>
  </si>
  <si>
    <t>Web Agency</t>
  </si>
  <si>
    <t>Email : contact@webagency.com</t>
  </si>
  <si>
    <t>SIREN 213 856 732</t>
  </si>
  <si>
    <t>SIRET 213 856 700032</t>
  </si>
  <si>
    <t>N° TVA FR15324878954</t>
  </si>
  <si>
    <t>Client</t>
  </si>
  <si>
    <t xml:space="preserve">SIREN 386 222 007 </t>
  </si>
  <si>
    <t xml:space="preserve">SIRET 386 222 007 00049 </t>
  </si>
  <si>
    <t xml:space="preserve">TVA FR 2284012365 </t>
  </si>
  <si>
    <t xml:space="preserve">AtypikHouse Sarl </t>
  </si>
  <si>
    <t>60350 Pierrefonds, France</t>
  </si>
  <si>
    <t>12 Rue de la Liberté</t>
  </si>
  <si>
    <t>Lyon 69000, France</t>
  </si>
  <si>
    <t>Contact : contact@atypikhouse.fr</t>
  </si>
  <si>
    <t>30 jours à compter de la date d'émission</t>
  </si>
  <si>
    <t>Description du Projet</t>
  </si>
  <si>
    <t>Mise en place du site web pour AtypikHouse incluant la conception, le développement, l'hébergement et le nom de domaine.</t>
  </si>
  <si>
    <t>Désignation</t>
  </si>
  <si>
    <t>Quantité</t>
  </si>
  <si>
    <t>Prix Unitaire HT</t>
  </si>
  <si>
    <t>Total HT</t>
  </si>
  <si>
    <t>Développement Back-end</t>
  </si>
  <si>
    <t>Développement Front-end</t>
  </si>
  <si>
    <t>Développement Mobile</t>
  </si>
  <si>
    <t>Hébergement OVHcloud Performance</t>
  </si>
  <si>
    <t>Nom de domaine (atypikhouse.fr)</t>
  </si>
  <si>
    <t>Configuration et intégration</t>
  </si>
  <si>
    <t>Tests et validation</t>
  </si>
  <si>
    <t>Conditions de Paiement :</t>
  </si>
  <si>
    <r>
      <t>Date :</t>
    </r>
    <r>
      <rPr>
        <sz val="11"/>
        <color theme="1"/>
        <rFont val="Garamond"/>
        <family val="1"/>
      </rPr>
      <t xml:space="preserve"> </t>
    </r>
  </si>
  <si>
    <r>
      <t>Numéro de Devis :</t>
    </r>
    <r>
      <rPr>
        <sz val="11"/>
        <color theme="1"/>
        <rFont val="Garamond"/>
        <family val="1"/>
      </rPr>
      <t xml:space="preserve"> </t>
    </r>
  </si>
  <si>
    <r>
      <t>Validité du Devis :</t>
    </r>
    <r>
      <rPr>
        <sz val="11"/>
        <color theme="1"/>
        <rFont val="Garamond"/>
        <family val="1"/>
      </rPr>
      <t xml:space="preserve"> </t>
    </r>
  </si>
  <si>
    <t>2024-006-12</t>
  </si>
  <si>
    <t>Référence</t>
  </si>
  <si>
    <t>Cahier des charges</t>
  </si>
  <si>
    <t>Total TTC :</t>
  </si>
  <si>
    <t xml:space="preserve">Total HT : </t>
  </si>
  <si>
    <t>TVA (20%) :</t>
  </si>
  <si>
    <t xml:space="preserve">€ </t>
  </si>
  <si>
    <t>€ TTC</t>
  </si>
  <si>
    <t>- 50% à la commande :</t>
  </si>
  <si>
    <t>- 50% à la livraison du site :</t>
  </si>
  <si>
    <t>Mise en place d'une stratégie de communication incluant la création de contenu, le marketing sur les réseaux sociaux et les campagnes publicitaires.</t>
  </si>
  <si>
    <t>Création de contenu (articles, blogs)</t>
  </si>
  <si>
    <t>Campagnes publicitaires (Google Ads) (en mois)</t>
  </si>
  <si>
    <t>Gestion des réseaux sociaux (en mois)</t>
  </si>
  <si>
    <t>Reporting et analyse (en mois)</t>
  </si>
  <si>
    <t>Services de maintenance pour assurer la mise à jour, la sécurité et le bon fonctionnement du site web AtypikHouse.</t>
  </si>
  <si>
    <t>Maintenance mensuelle</t>
  </si>
  <si>
    <t>Support technique (en mois)</t>
  </si>
  <si>
    <t>Mise à jour de sécurité (en mois)</t>
  </si>
  <si>
    <t>- Paiement mensuel :</t>
  </si>
  <si>
    <t>€ TTC / mois</t>
  </si>
  <si>
    <t>Sessions de formation pour le personnel d'AtypikHouse sur l'utilisation du site web et la gestion des contenus.</t>
  </si>
  <si>
    <t>Formation initiale (8 heures)</t>
  </si>
  <si>
    <t>Formation continue (2 heures / mois)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</si>
</sst>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D0D0D"/>
      <name val="Garamond"/>
      <family val="1"/>
    </font>
    <font>
      <sz val="11"/>
      <color theme="1"/>
      <name val="Garamond"/>
      <family val="1"/>
    </font>
    <font>
      <u/>
      <sz val="11"/>
      <color theme="10"/>
      <name val="Garamond"/>
      <family val="1"/>
    </font>
    <font>
      <b/>
      <sz val="11"/>
      <color theme="1"/>
      <name val="Garamond"/>
      <family val="1"/>
    </font>
    <font>
      <sz val="11"/>
      <color theme="0"/>
      <name val="Garamond"/>
      <family val="1"/>
    </font>
    <font>
      <b/>
      <sz val="11"/>
      <color theme="0"/>
      <name val="Garamond"/>
      <family val="1"/>
    </font>
    <font>
      <b/>
      <sz val="12"/>
      <name val="Garamond"/>
      <family val="1"/>
    </font>
    <font>
      <sz val="11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3" fillId="2" borderId="6" xfId="0" applyFont="1" applyFill="1" applyBorder="1"/>
    <xf numFmtId="0" fontId="3" fillId="2" borderId="5" xfId="0" applyFont="1" applyFill="1" applyBorder="1"/>
    <xf numFmtId="0" fontId="4" fillId="2" borderId="0" xfId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wrapText="1"/>
    </xf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5" fillId="2" borderId="0" xfId="0" applyFont="1" applyFill="1" applyBorder="1" applyAlignment="1">
      <alignment vertical="top"/>
    </xf>
    <xf numFmtId="15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Border="1"/>
    <xf numFmtId="0" fontId="6" fillId="2" borderId="6" xfId="0" applyFont="1" applyFill="1" applyBorder="1"/>
    <xf numFmtId="0" fontId="3" fillId="2" borderId="0" xfId="0" quotePrefix="1" applyFont="1" applyFill="1" applyBorder="1"/>
    <xf numFmtId="0" fontId="5" fillId="2" borderId="0" xfId="0" applyFont="1" applyFill="1" applyBorder="1" applyAlignment="1">
      <alignment horizontal="right"/>
    </xf>
    <xf numFmtId="0" fontId="8" fillId="4" borderId="0" xfId="0" applyFont="1" applyFill="1" applyBorder="1"/>
    <xf numFmtId="0" fontId="9" fillId="4" borderId="0" xfId="0" applyFont="1" applyFill="1" applyBorder="1"/>
    <xf numFmtId="0" fontId="9" fillId="4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104274</xdr:colOff>
      <xdr:row>2</xdr:row>
      <xdr:rowOff>137161</xdr:rowOff>
    </xdr:from>
    <xdr:to>
      <xdr:col>0</xdr:col>
      <xdr:colOff>800100</xdr:colOff>
      <xdr:row>4</xdr:row>
      <xdr:rowOff>320842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3C44375-56A3-B167-25E4-6AF40D8BDDA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4274" y="522172"/>
          <a:ext cx="695826" cy="552649"/>
        </a:xfrm>
        <a:prstGeom prst="rect">
          <a:avLst/>
        </a:prstGeom>
        <a:noFill/>
        <a:ln>
          <a:noFill/>
          <a:prstDash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104274</xdr:colOff>
      <xdr:row>2</xdr:row>
      <xdr:rowOff>137161</xdr:rowOff>
    </xdr:from>
    <xdr:to>
      <xdr:col>0</xdr:col>
      <xdr:colOff>800100</xdr:colOff>
      <xdr:row>4</xdr:row>
      <xdr:rowOff>320842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7EF36B4-076F-41BF-9526-0A973974B184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4274" y="518161"/>
          <a:ext cx="695826" cy="549441"/>
        </a:xfrm>
        <a:prstGeom prst="rect">
          <a:avLst/>
        </a:prstGeom>
        <a:noFill/>
        <a:ln>
          <a:noFill/>
          <a:prstDash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104274</xdr:colOff>
      <xdr:row>2</xdr:row>
      <xdr:rowOff>137161</xdr:rowOff>
    </xdr:from>
    <xdr:to>
      <xdr:col>0</xdr:col>
      <xdr:colOff>800100</xdr:colOff>
      <xdr:row>4</xdr:row>
      <xdr:rowOff>320842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A1DE82C-8872-4C55-B9B4-BCFE43555EC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4274" y="518161"/>
          <a:ext cx="695826" cy="549441"/>
        </a:xfrm>
        <a:prstGeom prst="rect">
          <a:avLst/>
        </a:prstGeom>
        <a:noFill/>
        <a:ln>
          <a:noFill/>
          <a:prstDash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104274</xdr:colOff>
      <xdr:row>2</xdr:row>
      <xdr:rowOff>137161</xdr:rowOff>
    </xdr:from>
    <xdr:to>
      <xdr:col>0</xdr:col>
      <xdr:colOff>800100</xdr:colOff>
      <xdr:row>4</xdr:row>
      <xdr:rowOff>320842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F5E87A-6064-40CC-A014-8ED3598B53C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4274" y="518161"/>
          <a:ext cx="695826" cy="549441"/>
        </a:xfrm>
        <a:prstGeom prst="rect">
          <a:avLst/>
        </a:prstGeom>
        <a:noFill/>
        <a:ln>
          <a:noFill/>
          <a:prstDash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3CF0A-D7FC-4587-9101-8C9B8C44B3E6}">
  <dimension ref="A1:F35"/>
  <sheetViews>
    <sheetView tabSelected="1" view="pageBreakPreview" zoomScale="62" zoomScaleNormal="100" zoomScaleSheetLayoutView="62" workbookViewId="0">
      <selection activeCell="I26" sqref="I26"/>
    </sheetView>
  </sheetViews>
  <sheetFormatPr baseColWidth="10" defaultRowHeight="14.4" x14ac:dyDescent="0.3"/>
  <cols>
    <col min="1" max="1" width="12.77734375" style="1" customWidth="1"/>
    <col min="2" max="2" width="26.5546875" style="1" customWidth="1"/>
    <col min="3" max="3" width="22" style="1" customWidth="1"/>
    <col min="4" max="4" width="17" style="1" customWidth="1"/>
    <col min="5" max="5" width="29" style="1" customWidth="1"/>
    <col min="6" max="6" width="20.6640625" style="1" customWidth="1"/>
    <col min="7" max="16384" width="11.5546875" style="1"/>
  </cols>
  <sheetData>
    <row r="1" spans="1:6" x14ac:dyDescent="0.3">
      <c r="A1" s="4"/>
      <c r="B1" s="5"/>
      <c r="C1" s="5"/>
      <c r="D1" s="5"/>
      <c r="E1" s="5"/>
      <c r="F1" s="6"/>
    </row>
    <row r="2" spans="1:6" ht="15.6" x14ac:dyDescent="0.3">
      <c r="A2" s="10"/>
      <c r="B2" s="26" t="s">
        <v>1</v>
      </c>
      <c r="C2" s="7"/>
      <c r="D2" s="7"/>
      <c r="F2" s="9"/>
    </row>
    <row r="3" spans="1:6" x14ac:dyDescent="0.3">
      <c r="A3" s="10"/>
      <c r="B3" s="27" t="s">
        <v>0</v>
      </c>
      <c r="C3" s="7"/>
      <c r="D3" s="7"/>
      <c r="F3" s="9"/>
    </row>
    <row r="4" spans="1:6" x14ac:dyDescent="0.3">
      <c r="A4" s="10"/>
      <c r="B4" s="27" t="s">
        <v>13</v>
      </c>
      <c r="C4" s="7"/>
      <c r="D4" s="7"/>
      <c r="F4" s="9"/>
    </row>
    <row r="5" spans="1:6" ht="28.8" x14ac:dyDescent="0.3">
      <c r="A5" s="10"/>
      <c r="B5" s="28" t="s">
        <v>2</v>
      </c>
      <c r="C5" s="7"/>
      <c r="D5" s="7"/>
      <c r="E5" s="8" t="s">
        <v>6</v>
      </c>
      <c r="F5" s="9"/>
    </row>
    <row r="6" spans="1:6" x14ac:dyDescent="0.3">
      <c r="A6" s="10"/>
      <c r="B6" s="27" t="s">
        <v>3</v>
      </c>
      <c r="C6" s="11"/>
      <c r="D6" s="7"/>
      <c r="E6" s="8" t="s">
        <v>10</v>
      </c>
      <c r="F6" s="9"/>
    </row>
    <row r="7" spans="1:6" x14ac:dyDescent="0.3">
      <c r="A7" s="10"/>
      <c r="B7" s="27" t="s">
        <v>4</v>
      </c>
      <c r="C7" s="7"/>
      <c r="D7" s="7"/>
      <c r="E7" s="7" t="s">
        <v>12</v>
      </c>
      <c r="F7" s="9"/>
    </row>
    <row r="8" spans="1:6" x14ac:dyDescent="0.3">
      <c r="A8" s="10"/>
      <c r="B8" s="27" t="s">
        <v>5</v>
      </c>
      <c r="C8" s="7"/>
      <c r="D8" s="7"/>
      <c r="E8" s="7" t="s">
        <v>11</v>
      </c>
      <c r="F8" s="9"/>
    </row>
    <row r="9" spans="1:6" x14ac:dyDescent="0.3">
      <c r="A9" s="10"/>
      <c r="B9" s="7"/>
      <c r="C9" s="7"/>
      <c r="D9" s="7"/>
      <c r="E9" s="13" t="s">
        <v>14</v>
      </c>
      <c r="F9" s="9"/>
    </row>
    <row r="10" spans="1:6" ht="15.6" x14ac:dyDescent="0.3">
      <c r="A10" s="10"/>
      <c r="B10" s="8" t="s">
        <v>30</v>
      </c>
      <c r="C10" s="18">
        <v>45455</v>
      </c>
      <c r="D10" s="7"/>
      <c r="E10" s="12" t="s">
        <v>7</v>
      </c>
      <c r="F10" s="9"/>
    </row>
    <row r="11" spans="1:6" ht="15.6" x14ac:dyDescent="0.3">
      <c r="A11" s="10"/>
      <c r="B11" s="8" t="s">
        <v>31</v>
      </c>
      <c r="C11" s="7" t="s">
        <v>33</v>
      </c>
      <c r="D11" s="7"/>
      <c r="E11" s="12" t="s">
        <v>8</v>
      </c>
      <c r="F11" s="9"/>
    </row>
    <row r="12" spans="1:6" ht="28.8" x14ac:dyDescent="0.3">
      <c r="A12" s="10"/>
      <c r="B12" s="17" t="s">
        <v>32</v>
      </c>
      <c r="C12" s="19" t="s">
        <v>15</v>
      </c>
      <c r="D12" s="7"/>
      <c r="E12" s="31" t="s">
        <v>9</v>
      </c>
      <c r="F12" s="9"/>
    </row>
    <row r="13" spans="1:6" x14ac:dyDescent="0.3">
      <c r="A13" s="10"/>
      <c r="B13" s="7"/>
      <c r="C13" s="7"/>
      <c r="D13" s="7"/>
      <c r="E13" s="7"/>
      <c r="F13" s="23"/>
    </row>
    <row r="14" spans="1:6" x14ac:dyDescent="0.3">
      <c r="A14" s="10"/>
      <c r="B14" s="22" t="s">
        <v>16</v>
      </c>
      <c r="C14" s="7"/>
      <c r="D14" s="7"/>
      <c r="E14" s="7"/>
      <c r="F14" s="9"/>
    </row>
    <row r="15" spans="1:6" ht="29.4" customHeight="1" x14ac:dyDescent="0.3">
      <c r="A15" s="10"/>
      <c r="B15" s="29" t="s">
        <v>17</v>
      </c>
      <c r="C15" s="29"/>
      <c r="D15" s="29"/>
      <c r="E15" s="29"/>
      <c r="F15" s="30"/>
    </row>
    <row r="16" spans="1:6" x14ac:dyDescent="0.3">
      <c r="A16" s="10"/>
      <c r="B16" s="7"/>
      <c r="C16" s="7"/>
      <c r="D16" s="7"/>
      <c r="E16" s="7"/>
      <c r="F16" s="9"/>
    </row>
    <row r="17" spans="1:6" x14ac:dyDescent="0.3">
      <c r="A17" s="10"/>
      <c r="B17" s="21" t="s">
        <v>34</v>
      </c>
      <c r="C17" s="21" t="s">
        <v>18</v>
      </c>
      <c r="D17" s="21" t="s">
        <v>19</v>
      </c>
      <c r="E17" s="21" t="s">
        <v>20</v>
      </c>
      <c r="F17" s="21" t="s">
        <v>21</v>
      </c>
    </row>
    <row r="18" spans="1:6" x14ac:dyDescent="0.3">
      <c r="A18" s="10"/>
      <c r="B18" s="33">
        <v>1</v>
      </c>
      <c r="C18" s="2" t="s">
        <v>35</v>
      </c>
      <c r="D18" s="20">
        <v>30</v>
      </c>
      <c r="E18" s="20">
        <v>35</v>
      </c>
      <c r="F18" s="20">
        <f>D18*E18</f>
        <v>1050</v>
      </c>
    </row>
    <row r="19" spans="1:6" ht="28.8" x14ac:dyDescent="0.3">
      <c r="A19" s="10"/>
      <c r="B19" s="34">
        <v>2</v>
      </c>
      <c r="C19" s="3" t="s">
        <v>23</v>
      </c>
      <c r="D19" s="20">
        <v>35</v>
      </c>
      <c r="E19" s="20">
        <v>300</v>
      </c>
      <c r="F19" s="20">
        <f t="shared" ref="F19:F25" si="0">D19*E19</f>
        <v>10500</v>
      </c>
    </row>
    <row r="20" spans="1:6" ht="28.2" customHeight="1" x14ac:dyDescent="0.3">
      <c r="A20" s="10"/>
      <c r="B20" s="34">
        <v>3</v>
      </c>
      <c r="C20" s="3" t="s">
        <v>22</v>
      </c>
      <c r="D20" s="20">
        <v>35</v>
      </c>
      <c r="E20" s="20">
        <v>300</v>
      </c>
      <c r="F20" s="20">
        <f t="shared" si="0"/>
        <v>10500</v>
      </c>
    </row>
    <row r="21" spans="1:6" ht="28.8" customHeight="1" x14ac:dyDescent="0.3">
      <c r="A21" s="10"/>
      <c r="B21" s="33">
        <v>4</v>
      </c>
      <c r="C21" s="3" t="s">
        <v>24</v>
      </c>
      <c r="D21" s="20">
        <v>20</v>
      </c>
      <c r="E21" s="20">
        <v>300</v>
      </c>
      <c r="F21" s="20">
        <f t="shared" si="0"/>
        <v>6000</v>
      </c>
    </row>
    <row r="22" spans="1:6" ht="28.8" x14ac:dyDescent="0.3">
      <c r="A22" s="10"/>
      <c r="B22" s="34">
        <v>5</v>
      </c>
      <c r="C22" s="3" t="s">
        <v>25</v>
      </c>
      <c r="D22" s="20">
        <v>12</v>
      </c>
      <c r="E22" s="20">
        <v>13.99</v>
      </c>
      <c r="F22" s="20">
        <f t="shared" si="0"/>
        <v>167.88</v>
      </c>
    </row>
    <row r="23" spans="1:6" ht="28.8" x14ac:dyDescent="0.3">
      <c r="A23" s="10"/>
      <c r="B23" s="34">
        <v>6</v>
      </c>
      <c r="C23" s="3" t="s">
        <v>26</v>
      </c>
      <c r="D23" s="20">
        <v>1</v>
      </c>
      <c r="E23" s="20">
        <v>8.99</v>
      </c>
      <c r="F23" s="20">
        <f t="shared" si="0"/>
        <v>8.99</v>
      </c>
    </row>
    <row r="24" spans="1:6" ht="28.8" x14ac:dyDescent="0.3">
      <c r="A24" s="10"/>
      <c r="B24" s="33">
        <v>7</v>
      </c>
      <c r="C24" s="3" t="s">
        <v>27</v>
      </c>
      <c r="D24" s="20">
        <v>10</v>
      </c>
      <c r="E24" s="20">
        <v>520</v>
      </c>
      <c r="F24" s="20">
        <f t="shared" si="0"/>
        <v>5200</v>
      </c>
    </row>
    <row r="25" spans="1:6" x14ac:dyDescent="0.3">
      <c r="A25" s="10"/>
      <c r="B25" s="34">
        <v>8</v>
      </c>
      <c r="C25" s="3" t="s">
        <v>28</v>
      </c>
      <c r="D25" s="20">
        <v>25</v>
      </c>
      <c r="E25" s="20">
        <v>300</v>
      </c>
      <c r="F25" s="20">
        <f t="shared" si="0"/>
        <v>7500</v>
      </c>
    </row>
    <row r="26" spans="1:6" x14ac:dyDescent="0.3">
      <c r="A26" s="10"/>
      <c r="B26" s="7"/>
      <c r="C26" s="7"/>
      <c r="D26" s="7"/>
      <c r="E26" s="7"/>
      <c r="F26" s="9"/>
    </row>
    <row r="27" spans="1:6" x14ac:dyDescent="0.3">
      <c r="A27" s="10"/>
      <c r="B27" s="7"/>
      <c r="C27" s="7"/>
      <c r="D27" s="7"/>
      <c r="E27" s="7"/>
      <c r="F27" s="9"/>
    </row>
    <row r="28" spans="1:6" x14ac:dyDescent="0.3">
      <c r="A28" s="10"/>
      <c r="B28" s="25" t="s">
        <v>37</v>
      </c>
      <c r="C28" s="7">
        <f>SUM(F18:F25)</f>
        <v>40926.870000000003</v>
      </c>
      <c r="D28" s="7" t="s">
        <v>39</v>
      </c>
      <c r="E28" s="7"/>
      <c r="F28" s="9"/>
    </row>
    <row r="29" spans="1:6" x14ac:dyDescent="0.3">
      <c r="A29" s="10"/>
      <c r="B29" s="25" t="s">
        <v>38</v>
      </c>
      <c r="C29" s="7">
        <f>C28*0.2</f>
        <v>8185.3740000000007</v>
      </c>
      <c r="D29" s="7" t="s">
        <v>39</v>
      </c>
      <c r="E29" s="7"/>
      <c r="F29" s="9"/>
    </row>
    <row r="30" spans="1:6" x14ac:dyDescent="0.3">
      <c r="A30" s="10"/>
      <c r="B30" s="25" t="s">
        <v>36</v>
      </c>
      <c r="C30" s="7">
        <f>SUM(C28:C29)</f>
        <v>49112.244000000006</v>
      </c>
      <c r="D30" s="7" t="s">
        <v>39</v>
      </c>
      <c r="E30" s="7"/>
      <c r="F30" s="9"/>
    </row>
    <row r="31" spans="1:6" x14ac:dyDescent="0.3">
      <c r="A31" s="10"/>
      <c r="B31" s="7"/>
      <c r="C31" s="7"/>
      <c r="D31" s="7"/>
      <c r="E31" s="7"/>
      <c r="F31" s="9"/>
    </row>
    <row r="32" spans="1:6" x14ac:dyDescent="0.3">
      <c r="A32" s="10"/>
      <c r="B32" s="22" t="s">
        <v>29</v>
      </c>
      <c r="C32" s="7"/>
      <c r="D32" s="7"/>
      <c r="E32" s="7"/>
      <c r="F32" s="9"/>
    </row>
    <row r="33" spans="1:6" x14ac:dyDescent="0.3">
      <c r="A33" s="10"/>
      <c r="B33" s="24" t="s">
        <v>41</v>
      </c>
      <c r="C33" s="7">
        <f>C30*0.5</f>
        <v>24556.122000000003</v>
      </c>
      <c r="D33" s="7" t="s">
        <v>40</v>
      </c>
      <c r="E33" s="7"/>
      <c r="F33" s="9"/>
    </row>
    <row r="34" spans="1:6" x14ac:dyDescent="0.3">
      <c r="A34" s="10"/>
      <c r="B34" s="24" t="s">
        <v>42</v>
      </c>
      <c r="C34" s="7">
        <f>C30-C33</f>
        <v>24556.122000000003</v>
      </c>
      <c r="D34" s="7" t="s">
        <v>40</v>
      </c>
      <c r="E34" s="7"/>
      <c r="F34" s="9"/>
    </row>
    <row r="35" spans="1:6" x14ac:dyDescent="0.3">
      <c r="A35" s="14"/>
      <c r="B35" s="15"/>
      <c r="C35" s="15"/>
      <c r="D35" s="15"/>
      <c r="E35" s="15"/>
      <c r="F35" s="16"/>
    </row>
  </sheetData>
  <mergeCells count="1">
    <mergeCell ref="B15:F15"/>
  </mergeCells>
  <pageMargins left="0.7" right="0.7" top="0.75" bottom="0.75" header="0.3" footer="0.3"/>
  <pageSetup paperSize="9" scale="66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787B-683E-487F-ADD6-B3EFE92FFBB9}">
  <dimension ref="A1:F31"/>
  <sheetViews>
    <sheetView view="pageBreakPreview" topLeftCell="A10" zoomScale="95" zoomScaleNormal="100" zoomScaleSheetLayoutView="95" workbookViewId="0">
      <selection activeCell="H28" sqref="H28"/>
    </sheetView>
  </sheetViews>
  <sheetFormatPr baseColWidth="10" defaultRowHeight="14.4" x14ac:dyDescent="0.3"/>
  <cols>
    <col min="1" max="1" width="12.77734375" style="1" customWidth="1"/>
    <col min="2" max="2" width="26.5546875" style="1" customWidth="1"/>
    <col min="3" max="3" width="22" style="1" customWidth="1"/>
    <col min="4" max="4" width="17" style="1" customWidth="1"/>
    <col min="5" max="5" width="29" style="1" customWidth="1"/>
    <col min="6" max="6" width="20.6640625" style="1" customWidth="1"/>
    <col min="7" max="16384" width="11.5546875" style="1"/>
  </cols>
  <sheetData>
    <row r="1" spans="1:6" x14ac:dyDescent="0.3">
      <c r="A1" s="4"/>
      <c r="B1" s="5"/>
      <c r="C1" s="5"/>
      <c r="D1" s="5"/>
      <c r="E1" s="5"/>
      <c r="F1" s="6"/>
    </row>
    <row r="2" spans="1:6" ht="15.6" x14ac:dyDescent="0.3">
      <c r="A2" s="10"/>
      <c r="B2" s="26" t="s">
        <v>1</v>
      </c>
      <c r="C2" s="7"/>
      <c r="D2" s="7"/>
      <c r="F2" s="9"/>
    </row>
    <row r="3" spans="1:6" x14ac:dyDescent="0.3">
      <c r="A3" s="10"/>
      <c r="B3" s="27" t="s">
        <v>0</v>
      </c>
      <c r="C3" s="7"/>
      <c r="D3" s="7"/>
      <c r="F3" s="9"/>
    </row>
    <row r="4" spans="1:6" x14ac:dyDescent="0.3">
      <c r="A4" s="10"/>
      <c r="B4" s="27" t="s">
        <v>13</v>
      </c>
      <c r="C4" s="7"/>
      <c r="D4" s="7"/>
      <c r="F4" s="9"/>
    </row>
    <row r="5" spans="1:6" ht="28.8" x14ac:dyDescent="0.3">
      <c r="A5" s="10"/>
      <c r="B5" s="28" t="s">
        <v>2</v>
      </c>
      <c r="C5" s="7"/>
      <c r="D5" s="7"/>
      <c r="E5" s="8" t="s">
        <v>6</v>
      </c>
      <c r="F5" s="9"/>
    </row>
    <row r="6" spans="1:6" x14ac:dyDescent="0.3">
      <c r="A6" s="10"/>
      <c r="B6" s="27" t="s">
        <v>3</v>
      </c>
      <c r="C6" s="11"/>
      <c r="D6" s="7"/>
      <c r="E6" s="8" t="s">
        <v>10</v>
      </c>
      <c r="F6" s="9"/>
    </row>
    <row r="7" spans="1:6" x14ac:dyDescent="0.3">
      <c r="A7" s="10"/>
      <c r="B7" s="27" t="s">
        <v>4</v>
      </c>
      <c r="C7" s="7"/>
      <c r="D7" s="7"/>
      <c r="E7" s="7" t="s">
        <v>12</v>
      </c>
      <c r="F7" s="9"/>
    </row>
    <row r="8" spans="1:6" x14ac:dyDescent="0.3">
      <c r="A8" s="10"/>
      <c r="B8" s="27" t="s">
        <v>5</v>
      </c>
      <c r="C8" s="7"/>
      <c r="D8" s="7"/>
      <c r="E8" s="7" t="s">
        <v>11</v>
      </c>
      <c r="F8" s="9"/>
    </row>
    <row r="9" spans="1:6" x14ac:dyDescent="0.3">
      <c r="A9" s="10"/>
      <c r="B9" s="7"/>
      <c r="C9" s="7"/>
      <c r="D9" s="7"/>
      <c r="E9" s="13" t="s">
        <v>14</v>
      </c>
      <c r="F9" s="9"/>
    </row>
    <row r="10" spans="1:6" ht="15.6" x14ac:dyDescent="0.3">
      <c r="A10" s="10"/>
      <c r="B10" s="8" t="s">
        <v>30</v>
      </c>
      <c r="C10" s="18">
        <v>45455</v>
      </c>
      <c r="D10" s="7"/>
      <c r="E10" s="12" t="s">
        <v>7</v>
      </c>
      <c r="F10" s="9"/>
    </row>
    <row r="11" spans="1:6" ht="15.6" x14ac:dyDescent="0.3">
      <c r="A11" s="10"/>
      <c r="B11" s="8" t="s">
        <v>31</v>
      </c>
      <c r="C11" s="7" t="s">
        <v>33</v>
      </c>
      <c r="D11" s="7"/>
      <c r="E11" s="12" t="s">
        <v>8</v>
      </c>
      <c r="F11" s="9"/>
    </row>
    <row r="12" spans="1:6" ht="28.8" x14ac:dyDescent="0.3">
      <c r="A12" s="10"/>
      <c r="B12" s="17" t="s">
        <v>32</v>
      </c>
      <c r="C12" s="19" t="s">
        <v>15</v>
      </c>
      <c r="D12" s="7"/>
      <c r="E12" s="31" t="s">
        <v>9</v>
      </c>
      <c r="F12" s="9"/>
    </row>
    <row r="13" spans="1:6" x14ac:dyDescent="0.3">
      <c r="A13" s="10"/>
      <c r="B13" s="7"/>
      <c r="C13" s="7"/>
      <c r="D13" s="7"/>
      <c r="E13" s="7"/>
      <c r="F13" s="23"/>
    </row>
    <row r="14" spans="1:6" x14ac:dyDescent="0.3">
      <c r="A14" s="10"/>
      <c r="B14" s="22" t="s">
        <v>16</v>
      </c>
      <c r="C14" s="7"/>
      <c r="D14" s="7"/>
      <c r="E14" s="7"/>
      <c r="F14" s="9"/>
    </row>
    <row r="15" spans="1:6" ht="29.4" customHeight="1" x14ac:dyDescent="0.3">
      <c r="A15" s="10"/>
      <c r="B15" s="29" t="s">
        <v>43</v>
      </c>
      <c r="C15" s="29"/>
      <c r="D15" s="29"/>
      <c r="E15" s="29"/>
      <c r="F15" s="30"/>
    </row>
    <row r="16" spans="1:6" x14ac:dyDescent="0.3">
      <c r="A16" s="10"/>
      <c r="B16" s="7"/>
      <c r="C16" s="7"/>
      <c r="D16" s="7"/>
      <c r="E16" s="7"/>
      <c r="F16" s="9"/>
    </row>
    <row r="17" spans="1:6" x14ac:dyDescent="0.3">
      <c r="A17" s="10"/>
      <c r="B17" s="21" t="s">
        <v>34</v>
      </c>
      <c r="C17" s="21" t="s">
        <v>18</v>
      </c>
      <c r="D17" s="21" t="s">
        <v>19</v>
      </c>
      <c r="E17" s="21" t="s">
        <v>20</v>
      </c>
      <c r="F17" s="21" t="s">
        <v>21</v>
      </c>
    </row>
    <row r="18" spans="1:6" ht="28.8" x14ac:dyDescent="0.3">
      <c r="A18" s="10"/>
      <c r="B18" s="33">
        <v>1</v>
      </c>
      <c r="C18" s="3" t="s">
        <v>44</v>
      </c>
      <c r="D18" s="20">
        <v>10</v>
      </c>
      <c r="E18" s="20">
        <v>100</v>
      </c>
      <c r="F18" s="20">
        <f>D18*E18</f>
        <v>1000</v>
      </c>
    </row>
    <row r="19" spans="1:6" ht="28.8" x14ac:dyDescent="0.3">
      <c r="A19" s="10"/>
      <c r="B19" s="34">
        <v>2</v>
      </c>
      <c r="C19" s="32" t="s">
        <v>46</v>
      </c>
      <c r="D19" s="20">
        <v>6</v>
      </c>
      <c r="E19" s="20">
        <v>200</v>
      </c>
      <c r="F19" s="20">
        <f t="shared" ref="F19:F21" si="0">D19*E19</f>
        <v>1200</v>
      </c>
    </row>
    <row r="20" spans="1:6" ht="28.2" customHeight="1" x14ac:dyDescent="0.3">
      <c r="A20" s="10"/>
      <c r="B20" s="34">
        <v>3</v>
      </c>
      <c r="C20" s="32" t="s">
        <v>45</v>
      </c>
      <c r="D20" s="20">
        <v>1</v>
      </c>
      <c r="E20" s="20">
        <v>500</v>
      </c>
      <c r="F20" s="20">
        <f t="shared" si="0"/>
        <v>500</v>
      </c>
    </row>
    <row r="21" spans="1:6" ht="28.8" customHeight="1" x14ac:dyDescent="0.3">
      <c r="A21" s="10"/>
      <c r="B21" s="33">
        <v>4</v>
      </c>
      <c r="C21" s="32" t="s">
        <v>47</v>
      </c>
      <c r="D21" s="20">
        <v>6</v>
      </c>
      <c r="E21" s="20">
        <v>100</v>
      </c>
      <c r="F21" s="20">
        <f t="shared" si="0"/>
        <v>600</v>
      </c>
    </row>
    <row r="22" spans="1:6" x14ac:dyDescent="0.3">
      <c r="A22" s="10"/>
      <c r="B22" s="7"/>
      <c r="C22" s="7"/>
      <c r="D22" s="7"/>
      <c r="E22" s="7"/>
      <c r="F22" s="9"/>
    </row>
    <row r="23" spans="1:6" x14ac:dyDescent="0.3">
      <c r="A23" s="10"/>
      <c r="B23" s="7"/>
      <c r="C23" s="7"/>
      <c r="D23" s="7"/>
      <c r="E23" s="7"/>
      <c r="F23" s="9"/>
    </row>
    <row r="24" spans="1:6" x14ac:dyDescent="0.3">
      <c r="A24" s="10"/>
      <c r="B24" s="25" t="s">
        <v>37</v>
      </c>
      <c r="C24" s="7">
        <f>SUM(F18:F21)</f>
        <v>3300</v>
      </c>
      <c r="D24" s="7" t="s">
        <v>39</v>
      </c>
      <c r="E24" s="7"/>
      <c r="F24" s="9"/>
    </row>
    <row r="25" spans="1:6" x14ac:dyDescent="0.3">
      <c r="A25" s="10"/>
      <c r="B25" s="25" t="s">
        <v>38</v>
      </c>
      <c r="C25" s="7">
        <f>C24*0.2</f>
        <v>660</v>
      </c>
      <c r="D25" s="7" t="s">
        <v>39</v>
      </c>
      <c r="E25" s="7"/>
      <c r="F25" s="9"/>
    </row>
    <row r="26" spans="1:6" x14ac:dyDescent="0.3">
      <c r="A26" s="10"/>
      <c r="B26" s="25" t="s">
        <v>36</v>
      </c>
      <c r="C26" s="7">
        <f>SUM(C24:C25)</f>
        <v>3960</v>
      </c>
      <c r="D26" s="7" t="s">
        <v>39</v>
      </c>
      <c r="E26" s="7"/>
      <c r="F26" s="9"/>
    </row>
    <row r="27" spans="1:6" x14ac:dyDescent="0.3">
      <c r="A27" s="10"/>
      <c r="B27" s="7"/>
      <c r="C27" s="7"/>
      <c r="D27" s="7"/>
      <c r="E27" s="7"/>
      <c r="F27" s="9"/>
    </row>
    <row r="28" spans="1:6" x14ac:dyDescent="0.3">
      <c r="A28" s="10"/>
      <c r="B28" s="22" t="s">
        <v>29</v>
      </c>
      <c r="C28" s="7"/>
      <c r="D28" s="7"/>
      <c r="E28" s="7"/>
      <c r="F28" s="9"/>
    </row>
    <row r="29" spans="1:6" x14ac:dyDescent="0.3">
      <c r="A29" s="10"/>
      <c r="B29" s="24" t="s">
        <v>41</v>
      </c>
      <c r="C29" s="7">
        <f>C26*0.5</f>
        <v>1980</v>
      </c>
      <c r="D29" s="7" t="s">
        <v>40</v>
      </c>
      <c r="E29" s="7"/>
      <c r="F29" s="9"/>
    </row>
    <row r="30" spans="1:6" x14ac:dyDescent="0.3">
      <c r="A30" s="10"/>
      <c r="B30" s="24" t="s">
        <v>42</v>
      </c>
      <c r="C30" s="7">
        <f>C26-C29</f>
        <v>1980</v>
      </c>
      <c r="D30" s="7" t="s">
        <v>40</v>
      </c>
      <c r="E30" s="7"/>
      <c r="F30" s="9"/>
    </row>
    <row r="31" spans="1:6" x14ac:dyDescent="0.3">
      <c r="A31" s="14"/>
      <c r="B31" s="15"/>
      <c r="C31" s="15"/>
      <c r="D31" s="15"/>
      <c r="E31" s="15"/>
      <c r="F31" s="16"/>
    </row>
  </sheetData>
  <mergeCells count="1">
    <mergeCell ref="B15:F15"/>
  </mergeCells>
  <pageMargins left="0.7" right="0.7" top="0.75" bottom="0.75" header="0.3" footer="0.3"/>
  <pageSetup paperSize="9" scale="66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D06B-832A-4DBC-9524-A6EBCBCEFD67}">
  <dimension ref="A1:F30"/>
  <sheetViews>
    <sheetView view="pageBreakPreview" topLeftCell="A10" zoomScale="95" zoomScaleNormal="100" zoomScaleSheetLayoutView="95" workbookViewId="0">
      <selection activeCell="E32" sqref="E32"/>
    </sheetView>
  </sheetViews>
  <sheetFormatPr baseColWidth="10" defaultRowHeight="14.4" x14ac:dyDescent="0.3"/>
  <cols>
    <col min="1" max="1" width="12.77734375" style="1" customWidth="1"/>
    <col min="2" max="2" width="26.5546875" style="1" customWidth="1"/>
    <col min="3" max="3" width="22" style="1" customWidth="1"/>
    <col min="4" max="4" width="17" style="1" customWidth="1"/>
    <col min="5" max="5" width="29" style="1" customWidth="1"/>
    <col min="6" max="6" width="20.6640625" style="1" customWidth="1"/>
    <col min="7" max="16384" width="11.5546875" style="1"/>
  </cols>
  <sheetData>
    <row r="1" spans="1:6" x14ac:dyDescent="0.3">
      <c r="A1" s="4"/>
      <c r="B1" s="5"/>
      <c r="C1" s="5"/>
      <c r="D1" s="5"/>
      <c r="E1" s="5"/>
      <c r="F1" s="6"/>
    </row>
    <row r="2" spans="1:6" ht="15.6" x14ac:dyDescent="0.3">
      <c r="A2" s="10"/>
      <c r="B2" s="26" t="s">
        <v>1</v>
      </c>
      <c r="C2" s="7"/>
      <c r="D2" s="7"/>
      <c r="F2" s="9"/>
    </row>
    <row r="3" spans="1:6" x14ac:dyDescent="0.3">
      <c r="A3" s="10"/>
      <c r="B3" s="27" t="s">
        <v>0</v>
      </c>
      <c r="C3" s="7"/>
      <c r="D3" s="7"/>
      <c r="F3" s="9"/>
    </row>
    <row r="4" spans="1:6" x14ac:dyDescent="0.3">
      <c r="A4" s="10"/>
      <c r="B4" s="27" t="s">
        <v>13</v>
      </c>
      <c r="C4" s="7"/>
      <c r="D4" s="7"/>
      <c r="F4" s="9"/>
    </row>
    <row r="5" spans="1:6" ht="28.8" x14ac:dyDescent="0.3">
      <c r="A5" s="10"/>
      <c r="B5" s="28" t="s">
        <v>2</v>
      </c>
      <c r="C5" s="7"/>
      <c r="D5" s="7"/>
      <c r="E5" s="8" t="s">
        <v>6</v>
      </c>
      <c r="F5" s="9"/>
    </row>
    <row r="6" spans="1:6" x14ac:dyDescent="0.3">
      <c r="A6" s="10"/>
      <c r="B6" s="27" t="s">
        <v>3</v>
      </c>
      <c r="C6" s="11"/>
      <c r="D6" s="7"/>
      <c r="E6" s="8" t="s">
        <v>10</v>
      </c>
      <c r="F6" s="9"/>
    </row>
    <row r="7" spans="1:6" x14ac:dyDescent="0.3">
      <c r="A7" s="10"/>
      <c r="B7" s="27" t="s">
        <v>4</v>
      </c>
      <c r="C7" s="7"/>
      <c r="D7" s="7"/>
      <c r="E7" s="7" t="s">
        <v>12</v>
      </c>
      <c r="F7" s="9"/>
    </row>
    <row r="8" spans="1:6" x14ac:dyDescent="0.3">
      <c r="A8" s="10"/>
      <c r="B8" s="27" t="s">
        <v>5</v>
      </c>
      <c r="C8" s="7"/>
      <c r="D8" s="7"/>
      <c r="E8" s="7" t="s">
        <v>11</v>
      </c>
      <c r="F8" s="9"/>
    </row>
    <row r="9" spans="1:6" x14ac:dyDescent="0.3">
      <c r="A9" s="10"/>
      <c r="B9" s="7"/>
      <c r="C9" s="7"/>
      <c r="D9" s="7"/>
      <c r="E9" s="13" t="s">
        <v>14</v>
      </c>
      <c r="F9" s="9"/>
    </row>
    <row r="10" spans="1:6" ht="15.6" x14ac:dyDescent="0.3">
      <c r="A10" s="10"/>
      <c r="B10" s="8" t="s">
        <v>30</v>
      </c>
      <c r="C10" s="18">
        <v>45455</v>
      </c>
      <c r="D10" s="7"/>
      <c r="E10" s="12" t="s">
        <v>7</v>
      </c>
      <c r="F10" s="9"/>
    </row>
    <row r="11" spans="1:6" ht="15.6" x14ac:dyDescent="0.3">
      <c r="A11" s="10"/>
      <c r="B11" s="8" t="s">
        <v>31</v>
      </c>
      <c r="C11" s="7" t="s">
        <v>33</v>
      </c>
      <c r="D11" s="7"/>
      <c r="E11" s="12" t="s">
        <v>8</v>
      </c>
      <c r="F11" s="9"/>
    </row>
    <row r="12" spans="1:6" ht="28.8" x14ac:dyDescent="0.3">
      <c r="A12" s="10"/>
      <c r="B12" s="17" t="s">
        <v>32</v>
      </c>
      <c r="C12" s="19" t="s">
        <v>15</v>
      </c>
      <c r="D12" s="7"/>
      <c r="E12" s="31" t="s">
        <v>9</v>
      </c>
      <c r="F12" s="9"/>
    </row>
    <row r="13" spans="1:6" x14ac:dyDescent="0.3">
      <c r="A13" s="10"/>
      <c r="B13" s="7"/>
      <c r="C13" s="7"/>
      <c r="D13" s="7"/>
      <c r="E13" s="7"/>
      <c r="F13" s="23"/>
    </row>
    <row r="14" spans="1:6" x14ac:dyDescent="0.3">
      <c r="A14" s="10"/>
      <c r="B14" s="22" t="s">
        <v>16</v>
      </c>
      <c r="C14" s="7"/>
      <c r="D14" s="7"/>
      <c r="E14" s="7"/>
      <c r="F14" s="9"/>
    </row>
    <row r="15" spans="1:6" ht="29.4" customHeight="1" x14ac:dyDescent="0.3">
      <c r="A15" s="10"/>
      <c r="B15" s="29" t="s">
        <v>48</v>
      </c>
      <c r="C15" s="29"/>
      <c r="D15" s="29"/>
      <c r="E15" s="29"/>
      <c r="F15" s="30"/>
    </row>
    <row r="16" spans="1:6" x14ac:dyDescent="0.3">
      <c r="A16" s="10"/>
      <c r="B16" s="7"/>
      <c r="C16" s="7"/>
      <c r="D16" s="7"/>
      <c r="E16" s="7"/>
      <c r="F16" s="9"/>
    </row>
    <row r="17" spans="1:6" x14ac:dyDescent="0.3">
      <c r="A17" s="10"/>
      <c r="B17" s="21" t="s">
        <v>34</v>
      </c>
      <c r="C17" s="21" t="s">
        <v>18</v>
      </c>
      <c r="D17" s="21" t="s">
        <v>19</v>
      </c>
      <c r="E17" s="21" t="s">
        <v>20</v>
      </c>
      <c r="F17" s="21" t="s">
        <v>21</v>
      </c>
    </row>
    <row r="18" spans="1:6" x14ac:dyDescent="0.3">
      <c r="A18" s="10"/>
      <c r="B18" s="20">
        <v>1</v>
      </c>
      <c r="C18" s="3" t="s">
        <v>49</v>
      </c>
      <c r="D18" s="33">
        <v>12</v>
      </c>
      <c r="E18" s="33">
        <v>100</v>
      </c>
      <c r="F18" s="33">
        <f>D18*E18</f>
        <v>1200</v>
      </c>
    </row>
    <row r="19" spans="1:6" ht="28.2" customHeight="1" x14ac:dyDescent="0.3">
      <c r="A19" s="10"/>
      <c r="B19" s="33">
        <v>2</v>
      </c>
      <c r="C19" s="3" t="s">
        <v>51</v>
      </c>
      <c r="D19" s="33">
        <v>12</v>
      </c>
      <c r="E19" s="33">
        <v>50</v>
      </c>
      <c r="F19" s="33">
        <f t="shared" ref="F19:F20" si="0">D19*E19</f>
        <v>600</v>
      </c>
    </row>
    <row r="20" spans="1:6" ht="28.2" customHeight="1" x14ac:dyDescent="0.3">
      <c r="A20" s="10"/>
      <c r="B20" s="33">
        <v>3</v>
      </c>
      <c r="C20" s="3" t="s">
        <v>50</v>
      </c>
      <c r="D20" s="33">
        <v>12</v>
      </c>
      <c r="E20" s="33">
        <v>50</v>
      </c>
      <c r="F20" s="33">
        <f t="shared" si="0"/>
        <v>600</v>
      </c>
    </row>
    <row r="21" spans="1:6" x14ac:dyDescent="0.3">
      <c r="A21" s="10"/>
      <c r="B21" s="7"/>
      <c r="C21" s="7"/>
      <c r="D21" s="7"/>
      <c r="E21" s="7"/>
      <c r="F21" s="9"/>
    </row>
    <row r="22" spans="1:6" x14ac:dyDescent="0.3">
      <c r="A22" s="10"/>
      <c r="B22" s="7"/>
      <c r="C22" s="7"/>
      <c r="D22" s="7"/>
      <c r="E22" s="7"/>
      <c r="F22" s="9"/>
    </row>
    <row r="23" spans="1:6" x14ac:dyDescent="0.3">
      <c r="A23" s="10"/>
      <c r="B23" s="25" t="s">
        <v>37</v>
      </c>
      <c r="C23" s="7">
        <f>SUM(F18:F20)</f>
        <v>2400</v>
      </c>
      <c r="D23" s="7" t="s">
        <v>39</v>
      </c>
      <c r="E23" s="7"/>
      <c r="F23" s="9"/>
    </row>
    <row r="24" spans="1:6" x14ac:dyDescent="0.3">
      <c r="A24" s="10"/>
      <c r="B24" s="25" t="s">
        <v>38</v>
      </c>
      <c r="C24" s="7">
        <f>C23*0.2</f>
        <v>480</v>
      </c>
      <c r="D24" s="7" t="s">
        <v>39</v>
      </c>
      <c r="E24" s="7"/>
      <c r="F24" s="9"/>
    </row>
    <row r="25" spans="1:6" x14ac:dyDescent="0.3">
      <c r="A25" s="10"/>
      <c r="B25" s="25" t="s">
        <v>36</v>
      </c>
      <c r="C25" s="7">
        <f>SUM(C23:C24)</f>
        <v>2880</v>
      </c>
      <c r="D25" s="7" t="s">
        <v>39</v>
      </c>
      <c r="E25" s="7"/>
      <c r="F25" s="9"/>
    </row>
    <row r="26" spans="1:6" x14ac:dyDescent="0.3">
      <c r="A26" s="10"/>
      <c r="B26" s="7"/>
      <c r="C26" s="7"/>
      <c r="D26" s="7"/>
      <c r="E26" s="7"/>
      <c r="F26" s="9"/>
    </row>
    <row r="27" spans="1:6" x14ac:dyDescent="0.3">
      <c r="A27" s="10"/>
      <c r="B27" s="22" t="s">
        <v>29</v>
      </c>
      <c r="C27" s="7"/>
      <c r="D27" s="7"/>
      <c r="E27" s="7"/>
      <c r="F27" s="9"/>
    </row>
    <row r="28" spans="1:6" x14ac:dyDescent="0.3">
      <c r="A28" s="10"/>
      <c r="B28" s="24" t="s">
        <v>52</v>
      </c>
      <c r="C28" s="7">
        <f>240</f>
        <v>240</v>
      </c>
      <c r="D28" s="7" t="s">
        <v>53</v>
      </c>
      <c r="E28" s="7"/>
      <c r="F28" s="9"/>
    </row>
    <row r="29" spans="1:6" x14ac:dyDescent="0.3">
      <c r="A29" s="10"/>
      <c r="B29" s="24"/>
      <c r="C29" s="7"/>
      <c r="D29" s="7"/>
      <c r="E29" s="7"/>
      <c r="F29" s="9"/>
    </row>
    <row r="30" spans="1:6" x14ac:dyDescent="0.3">
      <c r="A30" s="14"/>
      <c r="B30" s="15"/>
      <c r="C30" s="15"/>
      <c r="D30" s="15"/>
      <c r="E30" s="15"/>
      <c r="F30" s="16"/>
    </row>
  </sheetData>
  <mergeCells count="1">
    <mergeCell ref="B15:F15"/>
  </mergeCells>
  <pageMargins left="0.7" right="0.7" top="0.75" bottom="0.75" header="0.3" footer="0.3"/>
  <pageSetup paperSize="9" scale="66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7F22-92F3-4182-A39D-1FB28DAC3A94}">
  <dimension ref="A1:F29"/>
  <sheetViews>
    <sheetView view="pageBreakPreview" topLeftCell="A10" zoomScale="95" zoomScaleNormal="100" zoomScaleSheetLayoutView="95" workbookViewId="0">
      <selection activeCell="D31" sqref="D31"/>
    </sheetView>
  </sheetViews>
  <sheetFormatPr baseColWidth="10" defaultRowHeight="14.4" x14ac:dyDescent="0.3"/>
  <cols>
    <col min="1" max="1" width="12.77734375" style="1" customWidth="1"/>
    <col min="2" max="2" width="26.5546875" style="1" customWidth="1"/>
    <col min="3" max="3" width="22" style="1" customWidth="1"/>
    <col min="4" max="4" width="17" style="1" customWidth="1"/>
    <col min="5" max="5" width="29" style="1" customWidth="1"/>
    <col min="6" max="6" width="20.6640625" style="1" customWidth="1"/>
    <col min="7" max="16384" width="11.5546875" style="1"/>
  </cols>
  <sheetData>
    <row r="1" spans="1:6" x14ac:dyDescent="0.3">
      <c r="A1" s="4"/>
      <c r="B1" s="5"/>
      <c r="C1" s="5"/>
      <c r="D1" s="5"/>
      <c r="E1" s="5"/>
      <c r="F1" s="6"/>
    </row>
    <row r="2" spans="1:6" ht="15.6" x14ac:dyDescent="0.3">
      <c r="A2" s="10"/>
      <c r="B2" s="26" t="s">
        <v>1</v>
      </c>
      <c r="C2" s="7"/>
      <c r="D2" s="7"/>
      <c r="F2" s="9"/>
    </row>
    <row r="3" spans="1:6" x14ac:dyDescent="0.3">
      <c r="A3" s="10"/>
      <c r="B3" s="27" t="s">
        <v>0</v>
      </c>
      <c r="C3" s="7"/>
      <c r="D3" s="7"/>
      <c r="F3" s="9"/>
    </row>
    <row r="4" spans="1:6" x14ac:dyDescent="0.3">
      <c r="A4" s="10"/>
      <c r="B4" s="27" t="s">
        <v>13</v>
      </c>
      <c r="C4" s="7"/>
      <c r="D4" s="7"/>
      <c r="F4" s="9"/>
    </row>
    <row r="5" spans="1:6" ht="28.8" x14ac:dyDescent="0.3">
      <c r="A5" s="10"/>
      <c r="B5" s="28" t="s">
        <v>2</v>
      </c>
      <c r="C5" s="7"/>
      <c r="D5" s="7"/>
      <c r="E5" s="8" t="s">
        <v>6</v>
      </c>
      <c r="F5" s="9"/>
    </row>
    <row r="6" spans="1:6" x14ac:dyDescent="0.3">
      <c r="A6" s="10"/>
      <c r="B6" s="27" t="s">
        <v>3</v>
      </c>
      <c r="C6" s="11"/>
      <c r="D6" s="7"/>
      <c r="E6" s="8" t="s">
        <v>10</v>
      </c>
      <c r="F6" s="9"/>
    </row>
    <row r="7" spans="1:6" x14ac:dyDescent="0.3">
      <c r="A7" s="10"/>
      <c r="B7" s="27" t="s">
        <v>4</v>
      </c>
      <c r="C7" s="7"/>
      <c r="D7" s="7"/>
      <c r="E7" s="7" t="s">
        <v>12</v>
      </c>
      <c r="F7" s="9"/>
    </row>
    <row r="8" spans="1:6" x14ac:dyDescent="0.3">
      <c r="A8" s="10"/>
      <c r="B8" s="27" t="s">
        <v>5</v>
      </c>
      <c r="C8" s="7"/>
      <c r="D8" s="7"/>
      <c r="E8" s="7" t="s">
        <v>11</v>
      </c>
      <c r="F8" s="9"/>
    </row>
    <row r="9" spans="1:6" x14ac:dyDescent="0.3">
      <c r="A9" s="10"/>
      <c r="B9" s="7"/>
      <c r="C9" s="7"/>
      <c r="D9" s="7"/>
      <c r="E9" s="13" t="s">
        <v>14</v>
      </c>
      <c r="F9" s="9"/>
    </row>
    <row r="10" spans="1:6" ht="15.6" x14ac:dyDescent="0.3">
      <c r="A10" s="10"/>
      <c r="B10" s="8" t="s">
        <v>30</v>
      </c>
      <c r="C10" s="18">
        <v>45455</v>
      </c>
      <c r="D10" s="7"/>
      <c r="E10" s="12" t="s">
        <v>7</v>
      </c>
      <c r="F10" s="9"/>
    </row>
    <row r="11" spans="1:6" ht="15.6" x14ac:dyDescent="0.3">
      <c r="A11" s="10"/>
      <c r="B11" s="8" t="s">
        <v>31</v>
      </c>
      <c r="C11" s="7" t="s">
        <v>33</v>
      </c>
      <c r="D11" s="7"/>
      <c r="E11" s="12" t="s">
        <v>8</v>
      </c>
      <c r="F11" s="9"/>
    </row>
    <row r="12" spans="1:6" ht="28.8" x14ac:dyDescent="0.3">
      <c r="A12" s="10"/>
      <c r="B12" s="17" t="s">
        <v>32</v>
      </c>
      <c r="C12" s="19" t="s">
        <v>15</v>
      </c>
      <c r="D12" s="7"/>
      <c r="E12" s="31" t="s">
        <v>9</v>
      </c>
      <c r="F12" s="9"/>
    </row>
    <row r="13" spans="1:6" x14ac:dyDescent="0.3">
      <c r="A13" s="10"/>
      <c r="B13" s="7"/>
      <c r="C13" s="7"/>
      <c r="D13" s="7"/>
      <c r="E13" s="7"/>
      <c r="F13" s="23"/>
    </row>
    <row r="14" spans="1:6" x14ac:dyDescent="0.3">
      <c r="A14" s="10"/>
      <c r="B14" s="22" t="s">
        <v>16</v>
      </c>
      <c r="C14" s="7"/>
      <c r="D14" s="7"/>
      <c r="E14" s="7"/>
      <c r="F14" s="9"/>
    </row>
    <row r="15" spans="1:6" ht="29.4" customHeight="1" x14ac:dyDescent="0.3">
      <c r="A15" s="10"/>
      <c r="B15" s="29" t="s">
        <v>54</v>
      </c>
      <c r="C15" s="29"/>
      <c r="D15" s="29"/>
      <c r="E15" s="29"/>
      <c r="F15" s="30"/>
    </row>
    <row r="16" spans="1:6" x14ac:dyDescent="0.3">
      <c r="A16" s="10"/>
      <c r="B16" s="7"/>
      <c r="C16" s="7"/>
      <c r="D16" s="7"/>
      <c r="E16" s="7"/>
      <c r="F16" s="9"/>
    </row>
    <row r="17" spans="1:6" x14ac:dyDescent="0.3">
      <c r="A17" s="10"/>
      <c r="B17" s="21" t="s">
        <v>34</v>
      </c>
      <c r="C17" s="21" t="s">
        <v>18</v>
      </c>
      <c r="D17" s="21" t="s">
        <v>19</v>
      </c>
      <c r="E17" s="21" t="s">
        <v>20</v>
      </c>
      <c r="F17" s="21" t="s">
        <v>21</v>
      </c>
    </row>
    <row r="18" spans="1:6" ht="28.8" x14ac:dyDescent="0.3">
      <c r="A18" s="10"/>
      <c r="B18" s="33">
        <v>1</v>
      </c>
      <c r="C18" s="3" t="s">
        <v>55</v>
      </c>
      <c r="D18" s="33">
        <v>1</v>
      </c>
      <c r="E18" s="33">
        <v>800</v>
      </c>
      <c r="F18" s="33">
        <f>D18*E18</f>
        <v>800</v>
      </c>
    </row>
    <row r="19" spans="1:6" ht="28.8" x14ac:dyDescent="0.3">
      <c r="A19" s="10"/>
      <c r="B19" s="33">
        <v>2</v>
      </c>
      <c r="C19" s="3" t="s">
        <v>56</v>
      </c>
      <c r="D19" s="33">
        <v>6</v>
      </c>
      <c r="E19" s="33">
        <v>200</v>
      </c>
      <c r="F19" s="33">
        <f t="shared" ref="F19" si="0">D19*E19</f>
        <v>1200</v>
      </c>
    </row>
    <row r="20" spans="1:6" x14ac:dyDescent="0.3">
      <c r="A20" s="10"/>
      <c r="B20" s="7"/>
      <c r="C20" s="7"/>
      <c r="D20" s="7"/>
      <c r="E20" s="7"/>
      <c r="F20" s="9"/>
    </row>
    <row r="21" spans="1:6" x14ac:dyDescent="0.3">
      <c r="A21" s="10"/>
      <c r="B21" s="7"/>
      <c r="C21" s="7"/>
      <c r="D21" s="7"/>
      <c r="E21" s="7"/>
      <c r="F21" s="9"/>
    </row>
    <row r="22" spans="1:6" x14ac:dyDescent="0.3">
      <c r="A22" s="10"/>
      <c r="B22" s="25" t="s">
        <v>37</v>
      </c>
      <c r="C22" s="7">
        <f>SUM(F18:F19)</f>
        <v>2000</v>
      </c>
      <c r="D22" s="7" t="s">
        <v>39</v>
      </c>
      <c r="E22" s="7"/>
      <c r="F22" s="9"/>
    </row>
    <row r="23" spans="1:6" x14ac:dyDescent="0.3">
      <c r="A23" s="10"/>
      <c r="B23" s="25" t="s">
        <v>38</v>
      </c>
      <c r="C23" s="7">
        <f>C22*0.2</f>
        <v>400</v>
      </c>
      <c r="D23" s="7" t="s">
        <v>39</v>
      </c>
      <c r="E23" s="7"/>
      <c r="F23" s="9"/>
    </row>
    <row r="24" spans="1:6" x14ac:dyDescent="0.3">
      <c r="A24" s="10"/>
      <c r="B24" s="25" t="s">
        <v>36</v>
      </c>
      <c r="C24" s="7">
        <f>SUM(C22:C23)</f>
        <v>2400</v>
      </c>
      <c r="D24" s="7" t="s">
        <v>39</v>
      </c>
      <c r="E24" s="7"/>
      <c r="F24" s="9"/>
    </row>
    <row r="25" spans="1:6" x14ac:dyDescent="0.3">
      <c r="A25" s="10"/>
      <c r="B25" s="7"/>
      <c r="C25" s="7"/>
      <c r="D25" s="7"/>
      <c r="E25" s="7"/>
      <c r="F25" s="9"/>
    </row>
    <row r="26" spans="1:6" x14ac:dyDescent="0.3">
      <c r="A26" s="10"/>
      <c r="B26" s="22" t="s">
        <v>29</v>
      </c>
      <c r="C26" s="7"/>
      <c r="D26" s="7"/>
      <c r="E26" s="7"/>
      <c r="F26" s="9"/>
    </row>
    <row r="27" spans="1:6" x14ac:dyDescent="0.3">
      <c r="A27" s="10"/>
      <c r="B27" s="24" t="s">
        <v>41</v>
      </c>
      <c r="C27" s="7">
        <f>C24*0.5</f>
        <v>1200</v>
      </c>
      <c r="D27" s="7" t="s">
        <v>40</v>
      </c>
      <c r="E27" s="7"/>
      <c r="F27" s="9"/>
    </row>
    <row r="28" spans="1:6" x14ac:dyDescent="0.3">
      <c r="A28" s="10"/>
      <c r="B28" s="24" t="s">
        <v>42</v>
      </c>
      <c r="C28" s="7">
        <f>C24-C27</f>
        <v>1200</v>
      </c>
      <c r="D28" s="7" t="s">
        <v>40</v>
      </c>
      <c r="E28" s="7"/>
      <c r="F28" s="9"/>
    </row>
    <row r="29" spans="1:6" x14ac:dyDescent="0.3">
      <c r="A29" s="14"/>
      <c r="B29" s="15"/>
      <c r="C29" s="15"/>
      <c r="D29" s="15"/>
      <c r="E29" s="15"/>
      <c r="F29" s="16"/>
    </row>
  </sheetData>
  <mergeCells count="1">
    <mergeCell ref="B15:F15"/>
  </mergeCells>
  <pageMargins left="0.7" right="0.7" top="0.75" bottom="0.75" header="0.3" footer="0.3"/>
  <pageSetup paperSize="9" scale="66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Principal</vt:lpstr>
      <vt:lpstr>Communication</vt:lpstr>
      <vt:lpstr>Maintenance</vt:lpstr>
      <vt:lpstr>Formations</vt:lpstr>
      <vt:lpstr>Formations!Zone_d_impression</vt:lpstr>
      <vt:lpstr>Maintenance!Zone_d_impression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GREGOIRE</dc:creator>
  <cp:lastModifiedBy>Jules GREGOIRE</cp:lastModifiedBy>
  <cp:lastPrinted>2024-06-15T18:09:08Z</cp:lastPrinted>
  <dcterms:created xsi:type="dcterms:W3CDTF">2024-06-15T16:11:48Z</dcterms:created>
  <dcterms:modified xsi:type="dcterms:W3CDTF">2024-06-15T18:14:02Z</dcterms:modified>
</cp:coreProperties>
</file>