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siskos\.anaconda\"/>
    </mc:Choice>
  </mc:AlternateContent>
  <xr:revisionPtr revIDLastSave="0" documentId="13_ncr:1_{9E8BFA6C-FD4C-4DFC-9A8D-FCD8A01AD38D}" xr6:coauthVersionLast="47" xr6:coauthVersionMax="47" xr10:uidLastSave="{00000000-0000-0000-0000-000000000000}"/>
  <bookViews>
    <workbookView xWindow="28680" yWindow="-120" windowWidth="29040" windowHeight="15840" activeTab="2" autoFilterDateGrouping="0" xr2:uid="{00000000-000D-0000-FFFF-FFFF00000000}"/>
  </bookViews>
  <sheets>
    <sheet name="Charts" sheetId="25" r:id="rId1"/>
    <sheet name="Calculations" sheetId="2" r:id="rId2"/>
    <sheet name="Factors" sheetId="16" r:id="rId3"/>
  </sheets>
  <externalReferences>
    <externalReference r:id="rId4"/>
  </externalReferences>
  <definedNames>
    <definedName name="GBPperEUR">[1]Inventory_Factors!$K$2</definedName>
    <definedName name="USDperEUR">[1]Inventory_Factors!$L$2</definedName>
  </definedName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88" i="2" l="1"/>
  <c r="M988" i="2"/>
  <c r="L988" i="2"/>
  <c r="K988" i="2"/>
  <c r="N199" i="2" l="1"/>
  <c r="M199" i="2"/>
  <c r="L199" i="2"/>
  <c r="K199" i="2"/>
  <c r="K981" i="2" l="1"/>
  <c r="K982" i="2"/>
  <c r="K990" i="2"/>
  <c r="K994" i="2"/>
  <c r="L981" i="2"/>
  <c r="L982" i="2"/>
  <c r="L990" i="2"/>
  <c r="L994" i="2"/>
  <c r="M981" i="2"/>
  <c r="M982" i="2"/>
  <c r="M990" i="2"/>
  <c r="M994" i="2"/>
  <c r="N981" i="2"/>
  <c r="N982" i="2"/>
  <c r="N990" i="2"/>
  <c r="N994" i="2"/>
  <c r="K858" i="2" l="1"/>
  <c r="K859" i="2"/>
  <c r="K872" i="2"/>
  <c r="K885" i="2"/>
  <c r="K943" i="2"/>
  <c r="K948" i="2"/>
  <c r="K991" i="2"/>
  <c r="L943" i="2"/>
  <c r="L948" i="2"/>
  <c r="L991" i="2"/>
  <c r="M943" i="2"/>
  <c r="M948" i="2"/>
  <c r="M991" i="2"/>
  <c r="N943" i="2"/>
  <c r="N948" i="2"/>
  <c r="N991" i="2"/>
  <c r="K992" i="2" l="1"/>
  <c r="K833" i="2"/>
  <c r="K856" i="2"/>
  <c r="K918" i="2"/>
  <c r="K938" i="2"/>
  <c r="K962" i="2"/>
  <c r="K993" i="2"/>
  <c r="K822" i="2"/>
  <c r="K867" i="2"/>
  <c r="K883" i="2"/>
  <c r="K919" i="2"/>
  <c r="K928" i="2"/>
  <c r="K939" i="2"/>
  <c r="K844" i="2"/>
  <c r="K849" i="2"/>
  <c r="K850" i="2"/>
  <c r="K868" i="2"/>
  <c r="K912" i="2"/>
  <c r="K929" i="2"/>
  <c r="K931" i="2"/>
  <c r="K952" i="2"/>
  <c r="K956" i="2"/>
  <c r="K963" i="2"/>
  <c r="K975" i="2"/>
  <c r="K980" i="2"/>
  <c r="K989" i="2"/>
  <c r="K892" i="2"/>
  <c r="L992" i="2"/>
  <c r="L833" i="2"/>
  <c r="L856" i="2"/>
  <c r="L918" i="2"/>
  <c r="L938" i="2"/>
  <c r="L962" i="2"/>
  <c r="L993" i="2"/>
  <c r="L822" i="2"/>
  <c r="L867" i="2"/>
  <c r="L883" i="2"/>
  <c r="L919" i="2"/>
  <c r="L928" i="2"/>
  <c r="L939" i="2"/>
  <c r="L844" i="2"/>
  <c r="L849" i="2"/>
  <c r="L850" i="2"/>
  <c r="L868" i="2"/>
  <c r="L912" i="2"/>
  <c r="L929" i="2"/>
  <c r="L931" i="2"/>
  <c r="L952" i="2"/>
  <c r="L956" i="2"/>
  <c r="L963" i="2"/>
  <c r="L975" i="2"/>
  <c r="L980" i="2"/>
  <c r="L989" i="2"/>
  <c r="L892" i="2"/>
  <c r="M992" i="2"/>
  <c r="M833" i="2"/>
  <c r="M856" i="2"/>
  <c r="M918" i="2"/>
  <c r="M938" i="2"/>
  <c r="M962" i="2"/>
  <c r="M993" i="2"/>
  <c r="M822" i="2"/>
  <c r="M867" i="2"/>
  <c r="M883" i="2"/>
  <c r="M919" i="2"/>
  <c r="M928" i="2"/>
  <c r="M939" i="2"/>
  <c r="M844" i="2"/>
  <c r="M849" i="2"/>
  <c r="M850" i="2"/>
  <c r="M868" i="2"/>
  <c r="M912" i="2"/>
  <c r="M929" i="2"/>
  <c r="M931" i="2"/>
  <c r="M952" i="2"/>
  <c r="M956" i="2"/>
  <c r="M963" i="2"/>
  <c r="M975" i="2"/>
  <c r="M980" i="2"/>
  <c r="M989" i="2"/>
  <c r="M892" i="2"/>
  <c r="N992" i="2"/>
  <c r="N833" i="2"/>
  <c r="N856" i="2"/>
  <c r="N918" i="2"/>
  <c r="N938" i="2"/>
  <c r="N962" i="2"/>
  <c r="N993" i="2"/>
  <c r="N822" i="2"/>
  <c r="N867" i="2"/>
  <c r="N883" i="2"/>
  <c r="N919" i="2"/>
  <c r="N928" i="2"/>
  <c r="N939" i="2"/>
  <c r="N844" i="2"/>
  <c r="N849" i="2"/>
  <c r="N850" i="2"/>
  <c r="N868" i="2"/>
  <c r="N912" i="2"/>
  <c r="N929" i="2"/>
  <c r="N931" i="2"/>
  <c r="N952" i="2"/>
  <c r="N956" i="2"/>
  <c r="N963" i="2"/>
  <c r="N975" i="2"/>
  <c r="N980" i="2"/>
  <c r="N989" i="2"/>
  <c r="N892" i="2"/>
  <c r="K959" i="2"/>
  <c r="K973" i="2"/>
  <c r="K979" i="2"/>
  <c r="K984" i="2"/>
  <c r="L959" i="2"/>
  <c r="L973" i="2"/>
  <c r="L979" i="2"/>
  <c r="L984" i="2"/>
  <c r="M959" i="2"/>
  <c r="M973" i="2"/>
  <c r="M979" i="2"/>
  <c r="M984" i="2"/>
  <c r="N959" i="2"/>
  <c r="N973" i="2"/>
  <c r="N979" i="2"/>
  <c r="N984" i="2"/>
  <c r="K770" i="2" l="1"/>
  <c r="K771" i="2"/>
  <c r="K772" i="2"/>
  <c r="M770" i="2"/>
  <c r="M771" i="2"/>
  <c r="M772" i="2"/>
  <c r="N770" i="2"/>
  <c r="N771" i="2"/>
  <c r="N772" i="2"/>
  <c r="K282" i="2" l="1"/>
  <c r="L282" i="2"/>
  <c r="M282" i="2"/>
  <c r="N282" i="2"/>
  <c r="K609" i="2" l="1"/>
  <c r="M609" i="2"/>
  <c r="N609" i="2"/>
  <c r="K615" i="2"/>
  <c r="M615" i="2"/>
  <c r="N615" i="2"/>
  <c r="K35" i="2"/>
  <c r="K36" i="2"/>
  <c r="K37" i="2"/>
  <c r="M35" i="2"/>
  <c r="M36" i="2"/>
  <c r="M37" i="2"/>
  <c r="N35" i="2"/>
  <c r="N36" i="2"/>
  <c r="N37" i="2"/>
  <c r="K619" i="2" l="1"/>
  <c r="K620" i="2"/>
  <c r="M619" i="2"/>
  <c r="M620" i="2"/>
  <c r="N619" i="2"/>
  <c r="N620" i="2"/>
  <c r="K116" i="2" l="1"/>
  <c r="K117" i="2"/>
  <c r="K118" i="2"/>
  <c r="M116" i="2"/>
  <c r="M117" i="2"/>
  <c r="M118" i="2"/>
  <c r="N116" i="2"/>
  <c r="N117" i="2"/>
  <c r="N118" i="2"/>
  <c r="K631" i="2"/>
  <c r="K632" i="2"/>
  <c r="M631" i="2"/>
  <c r="M632" i="2"/>
  <c r="N631" i="2"/>
  <c r="N632" i="2"/>
  <c r="K627" i="2"/>
  <c r="K628" i="2"/>
  <c r="M627" i="2"/>
  <c r="M628" i="2"/>
  <c r="N627" i="2"/>
  <c r="N628" i="2"/>
  <c r="K707" i="2" l="1"/>
  <c r="K708" i="2"/>
  <c r="K709" i="2"/>
  <c r="K710" i="2"/>
  <c r="K711" i="2"/>
  <c r="K712" i="2"/>
  <c r="K713" i="2"/>
  <c r="K714" i="2"/>
  <c r="K715" i="2"/>
  <c r="M707" i="2"/>
  <c r="M708" i="2"/>
  <c r="M709" i="2"/>
  <c r="M710" i="2"/>
  <c r="M711" i="2"/>
  <c r="M712" i="2"/>
  <c r="M713" i="2"/>
  <c r="M714" i="2"/>
  <c r="M715" i="2"/>
  <c r="N707" i="2"/>
  <c r="N708" i="2"/>
  <c r="N709" i="2"/>
  <c r="N710" i="2"/>
  <c r="N711" i="2"/>
  <c r="N712" i="2"/>
  <c r="N713" i="2"/>
  <c r="N714" i="2"/>
  <c r="N715" i="2"/>
  <c r="K716" i="2"/>
  <c r="K717" i="2"/>
  <c r="K718" i="2"/>
  <c r="K719" i="2"/>
  <c r="K720" i="2"/>
  <c r="K721" i="2"/>
  <c r="K722" i="2"/>
  <c r="K723" i="2"/>
  <c r="K724" i="2"/>
  <c r="M716" i="2"/>
  <c r="M717" i="2"/>
  <c r="M718" i="2"/>
  <c r="M719" i="2"/>
  <c r="M720" i="2"/>
  <c r="M721" i="2"/>
  <c r="M722" i="2"/>
  <c r="M723" i="2"/>
  <c r="M724" i="2"/>
  <c r="N716" i="2"/>
  <c r="N717" i="2"/>
  <c r="N718" i="2"/>
  <c r="N719" i="2"/>
  <c r="N720" i="2"/>
  <c r="N721" i="2"/>
  <c r="N722" i="2"/>
  <c r="N723" i="2"/>
  <c r="N724" i="2"/>
  <c r="K706" i="2"/>
  <c r="M706" i="2"/>
  <c r="N706" i="2"/>
  <c r="K702" i="2"/>
  <c r="M702" i="2"/>
  <c r="N702" i="2"/>
  <c r="K700" i="2"/>
  <c r="M700" i="2"/>
  <c r="N700" i="2"/>
  <c r="K698" i="2"/>
  <c r="M698" i="2"/>
  <c r="N698" i="2"/>
  <c r="K694" i="2"/>
  <c r="M694" i="2"/>
  <c r="N694" i="2"/>
  <c r="K690" i="2"/>
  <c r="M690" i="2"/>
  <c r="N690" i="2"/>
  <c r="K686" i="2"/>
  <c r="M686" i="2"/>
  <c r="N686" i="2"/>
  <c r="K682" i="2"/>
  <c r="M682" i="2"/>
  <c r="N682" i="2"/>
  <c r="K678" i="2"/>
  <c r="M678" i="2"/>
  <c r="N678" i="2"/>
  <c r="K674" i="2"/>
  <c r="M674" i="2"/>
  <c r="N674" i="2"/>
  <c r="K670" i="2"/>
  <c r="M670" i="2"/>
  <c r="N670" i="2"/>
  <c r="K666" i="2"/>
  <c r="M666" i="2"/>
  <c r="N666" i="2"/>
  <c r="K662" i="2"/>
  <c r="M662" i="2"/>
  <c r="N662" i="2"/>
  <c r="K658" i="2"/>
  <c r="M658" i="2"/>
  <c r="N658" i="2"/>
  <c r="K654" i="2"/>
  <c r="M654" i="2"/>
  <c r="N654" i="2"/>
  <c r="K650" i="2"/>
  <c r="M650" i="2"/>
  <c r="N650" i="2"/>
  <c r="K646" i="2"/>
  <c r="M646" i="2"/>
  <c r="N646" i="2"/>
  <c r="K644" i="2"/>
  <c r="M644" i="2"/>
  <c r="N644" i="2"/>
  <c r="K640" i="2"/>
  <c r="M640" i="2"/>
  <c r="N640" i="2"/>
  <c r="K636" i="2"/>
  <c r="M636" i="2"/>
  <c r="N636" i="2"/>
  <c r="K704" i="2" l="1"/>
  <c r="K705" i="2"/>
  <c r="M704" i="2"/>
  <c r="M705" i="2"/>
  <c r="N704" i="2"/>
  <c r="N705" i="2"/>
  <c r="K696" i="2"/>
  <c r="K697" i="2"/>
  <c r="M696" i="2"/>
  <c r="M697" i="2"/>
  <c r="N696" i="2"/>
  <c r="N697" i="2"/>
  <c r="K692" i="2"/>
  <c r="K693" i="2"/>
  <c r="M692" i="2"/>
  <c r="M693" i="2"/>
  <c r="N692" i="2"/>
  <c r="N693" i="2"/>
  <c r="K688" i="2"/>
  <c r="K689" i="2"/>
  <c r="M688" i="2"/>
  <c r="M689" i="2"/>
  <c r="N688" i="2"/>
  <c r="N689" i="2"/>
  <c r="K684" i="2"/>
  <c r="K685" i="2"/>
  <c r="M684" i="2"/>
  <c r="M685" i="2"/>
  <c r="N684" i="2"/>
  <c r="N685" i="2"/>
  <c r="K680" i="2"/>
  <c r="K681" i="2"/>
  <c r="M680" i="2"/>
  <c r="M681" i="2"/>
  <c r="N680" i="2"/>
  <c r="N681" i="2"/>
  <c r="K676" i="2"/>
  <c r="K677" i="2"/>
  <c r="M676" i="2"/>
  <c r="M677" i="2"/>
  <c r="N676" i="2"/>
  <c r="N677" i="2"/>
  <c r="K672" i="2"/>
  <c r="K673" i="2"/>
  <c r="M672" i="2"/>
  <c r="M673" i="2"/>
  <c r="N672" i="2"/>
  <c r="N673" i="2"/>
  <c r="K668" i="2"/>
  <c r="K669" i="2"/>
  <c r="M668" i="2"/>
  <c r="M669" i="2"/>
  <c r="N668" i="2"/>
  <c r="N669" i="2"/>
  <c r="K664" i="2"/>
  <c r="K665" i="2"/>
  <c r="M664" i="2"/>
  <c r="M665" i="2"/>
  <c r="N664" i="2"/>
  <c r="N665" i="2"/>
  <c r="K660" i="2"/>
  <c r="K661" i="2"/>
  <c r="M660" i="2"/>
  <c r="M661" i="2"/>
  <c r="N660" i="2"/>
  <c r="N661" i="2"/>
  <c r="K656" i="2"/>
  <c r="K657" i="2"/>
  <c r="M656" i="2"/>
  <c r="M657" i="2"/>
  <c r="N656" i="2"/>
  <c r="N657" i="2"/>
  <c r="K652" i="2"/>
  <c r="K653" i="2"/>
  <c r="M652" i="2"/>
  <c r="M653" i="2"/>
  <c r="N652" i="2"/>
  <c r="N653" i="2"/>
  <c r="K648" i="2"/>
  <c r="K649" i="2"/>
  <c r="M648" i="2"/>
  <c r="M649" i="2"/>
  <c r="N648" i="2"/>
  <c r="N649" i="2"/>
  <c r="K642" i="2"/>
  <c r="K643" i="2"/>
  <c r="M642" i="2"/>
  <c r="M643" i="2"/>
  <c r="N642" i="2"/>
  <c r="N643" i="2"/>
  <c r="K638" i="2"/>
  <c r="K639" i="2"/>
  <c r="M638" i="2"/>
  <c r="M639" i="2"/>
  <c r="N638" i="2"/>
  <c r="N639" i="2"/>
  <c r="K634" i="2"/>
  <c r="K635" i="2"/>
  <c r="M634" i="2"/>
  <c r="M635" i="2"/>
  <c r="N634" i="2"/>
  <c r="N635" i="2"/>
  <c r="L705" i="2"/>
  <c r="L704" i="2"/>
  <c r="L703" i="2"/>
  <c r="K703" i="2"/>
  <c r="M703" i="2"/>
  <c r="N703" i="2"/>
  <c r="L118" i="2" l="1"/>
  <c r="L116" i="2" l="1"/>
  <c r="L117" i="2"/>
  <c r="L772" i="2"/>
  <c r="L770" i="2"/>
  <c r="L771" i="2"/>
  <c r="K59" i="2" l="1"/>
  <c r="K60" i="2"/>
  <c r="K61" i="2"/>
  <c r="K62" i="2"/>
  <c r="K63" i="2"/>
  <c r="K64" i="2"/>
  <c r="M59" i="2"/>
  <c r="M60" i="2"/>
  <c r="M61" i="2"/>
  <c r="M62" i="2"/>
  <c r="M63" i="2"/>
  <c r="M64" i="2"/>
  <c r="N59" i="2"/>
  <c r="N60" i="2"/>
  <c r="N61" i="2"/>
  <c r="N62" i="2"/>
  <c r="N63" i="2"/>
  <c r="N64" i="2"/>
  <c r="K8" i="2"/>
  <c r="K9" i="2"/>
  <c r="K10" i="2"/>
  <c r="M8" i="2"/>
  <c r="M9" i="2"/>
  <c r="M10" i="2"/>
  <c r="N8" i="2"/>
  <c r="N9" i="2"/>
  <c r="N10" i="2"/>
  <c r="K23" i="2"/>
  <c r="K24" i="2"/>
  <c r="K25" i="2"/>
  <c r="M23" i="2"/>
  <c r="M24" i="2"/>
  <c r="M25" i="2"/>
  <c r="N23" i="2"/>
  <c r="N24" i="2"/>
  <c r="N25" i="2"/>
  <c r="K26" i="2"/>
  <c r="K27" i="2"/>
  <c r="K28" i="2"/>
  <c r="M26" i="2"/>
  <c r="M27" i="2"/>
  <c r="M28" i="2"/>
  <c r="N26" i="2"/>
  <c r="N27" i="2"/>
  <c r="N28" i="2"/>
  <c r="K162" i="2"/>
  <c r="K163" i="2"/>
  <c r="K164" i="2"/>
  <c r="M162" i="2"/>
  <c r="M163" i="2"/>
  <c r="M164" i="2"/>
  <c r="N162" i="2"/>
  <c r="N163" i="2"/>
  <c r="N164" i="2"/>
  <c r="K165" i="2"/>
  <c r="M165" i="2"/>
  <c r="N165" i="2"/>
  <c r="K166" i="2"/>
  <c r="M166" i="2"/>
  <c r="N166" i="2"/>
  <c r="K167" i="2"/>
  <c r="M167" i="2"/>
  <c r="N167" i="2"/>
  <c r="K189" i="2"/>
  <c r="K190" i="2"/>
  <c r="K191" i="2"/>
  <c r="M189" i="2"/>
  <c r="M190" i="2"/>
  <c r="M191" i="2"/>
  <c r="N189" i="2"/>
  <c r="N190" i="2"/>
  <c r="N191" i="2"/>
  <c r="K123" i="2"/>
  <c r="K124" i="2"/>
  <c r="K125" i="2"/>
  <c r="M123" i="2"/>
  <c r="M124" i="2"/>
  <c r="M125" i="2"/>
  <c r="N123" i="2"/>
  <c r="N124" i="2"/>
  <c r="N125" i="2"/>
  <c r="K785" i="2" l="1"/>
  <c r="K786" i="2"/>
  <c r="K787" i="2"/>
  <c r="M785" i="2"/>
  <c r="M786" i="2"/>
  <c r="M787" i="2"/>
  <c r="N785" i="2"/>
  <c r="N786" i="2"/>
  <c r="N787" i="2"/>
  <c r="N790" i="2"/>
  <c r="N789" i="2"/>
  <c r="N788" i="2"/>
  <c r="M790" i="2"/>
  <c r="M789" i="2"/>
  <c r="M788" i="2"/>
  <c r="K790" i="2"/>
  <c r="K789" i="2"/>
  <c r="K788" i="2"/>
  <c r="K776" i="2"/>
  <c r="K777" i="2"/>
  <c r="K778" i="2"/>
  <c r="K779" i="2"/>
  <c r="K780" i="2"/>
  <c r="K781" i="2"/>
  <c r="K782" i="2"/>
  <c r="K783" i="2"/>
  <c r="K784" i="2"/>
  <c r="M776" i="2"/>
  <c r="M777" i="2"/>
  <c r="M778" i="2"/>
  <c r="M779" i="2"/>
  <c r="M780" i="2"/>
  <c r="M781" i="2"/>
  <c r="M782" i="2"/>
  <c r="M783" i="2"/>
  <c r="M784" i="2"/>
  <c r="N776" i="2"/>
  <c r="N777" i="2"/>
  <c r="N778" i="2"/>
  <c r="N779" i="2"/>
  <c r="N780" i="2"/>
  <c r="N781" i="2"/>
  <c r="N782" i="2"/>
  <c r="N783" i="2"/>
  <c r="N784" i="2"/>
  <c r="K758" i="2"/>
  <c r="K759" i="2"/>
  <c r="K760" i="2"/>
  <c r="M758" i="2"/>
  <c r="M759" i="2"/>
  <c r="M760" i="2"/>
  <c r="N758" i="2"/>
  <c r="N759" i="2"/>
  <c r="N760" i="2"/>
  <c r="K751" i="2"/>
  <c r="K752" i="2"/>
  <c r="K753" i="2"/>
  <c r="K754" i="2"/>
  <c r="M751" i="2"/>
  <c r="M752" i="2"/>
  <c r="M753" i="2"/>
  <c r="M754" i="2"/>
  <c r="N751" i="2"/>
  <c r="N752" i="2"/>
  <c r="N753" i="2"/>
  <c r="N754" i="2"/>
  <c r="K743" i="2"/>
  <c r="K744" i="2"/>
  <c r="K745" i="2"/>
  <c r="K746" i="2"/>
  <c r="K747" i="2"/>
  <c r="K748" i="2"/>
  <c r="M743" i="2"/>
  <c r="M744" i="2"/>
  <c r="M745" i="2"/>
  <c r="M746" i="2"/>
  <c r="M747" i="2"/>
  <c r="M748" i="2"/>
  <c r="N743" i="2"/>
  <c r="N744" i="2"/>
  <c r="N745" i="2"/>
  <c r="N746" i="2"/>
  <c r="N747" i="2"/>
  <c r="N748" i="2"/>
  <c r="K749" i="2"/>
  <c r="K750" i="2"/>
  <c r="M749" i="2"/>
  <c r="M750" i="2"/>
  <c r="N749" i="2"/>
  <c r="N750" i="2"/>
  <c r="K731" i="2"/>
  <c r="K732" i="2"/>
  <c r="K733" i="2"/>
  <c r="K734" i="2"/>
  <c r="K735" i="2"/>
  <c r="K736" i="2"/>
  <c r="M731" i="2"/>
  <c r="M732" i="2"/>
  <c r="M733" i="2"/>
  <c r="M734" i="2"/>
  <c r="M735" i="2"/>
  <c r="M736" i="2"/>
  <c r="N731" i="2"/>
  <c r="N732" i="2"/>
  <c r="N733" i="2"/>
  <c r="N734" i="2"/>
  <c r="N735" i="2"/>
  <c r="N736" i="2"/>
  <c r="K737" i="2"/>
  <c r="K738" i="2"/>
  <c r="K739" i="2"/>
  <c r="M737" i="2"/>
  <c r="M738" i="2"/>
  <c r="M739" i="2"/>
  <c r="N737" i="2"/>
  <c r="N738" i="2"/>
  <c r="N739" i="2"/>
  <c r="K740" i="2"/>
  <c r="K741" i="2"/>
  <c r="K742" i="2"/>
  <c r="M740" i="2"/>
  <c r="M741" i="2"/>
  <c r="M742" i="2"/>
  <c r="N740" i="2"/>
  <c r="N741" i="2"/>
  <c r="N742" i="2"/>
  <c r="K144" i="2" l="1"/>
  <c r="L144" i="2"/>
  <c r="M144" i="2"/>
  <c r="N144" i="2"/>
  <c r="K145" i="2"/>
  <c r="L145" i="2"/>
  <c r="M145" i="2"/>
  <c r="N145" i="2"/>
  <c r="K153" i="2"/>
  <c r="K154" i="2"/>
  <c r="K155" i="2"/>
  <c r="K156" i="2"/>
  <c r="K157" i="2"/>
  <c r="L153" i="2"/>
  <c r="L154" i="2"/>
  <c r="L155" i="2"/>
  <c r="L156" i="2"/>
  <c r="L157" i="2"/>
  <c r="M153" i="2"/>
  <c r="M154" i="2"/>
  <c r="M155" i="2"/>
  <c r="M156" i="2"/>
  <c r="M157" i="2"/>
  <c r="N153" i="2"/>
  <c r="N154" i="2"/>
  <c r="N155" i="2"/>
  <c r="N156" i="2"/>
  <c r="N157" i="2"/>
  <c r="K158" i="2"/>
  <c r="L158" i="2"/>
  <c r="M158" i="2"/>
  <c r="N158" i="2"/>
  <c r="K110" i="2"/>
  <c r="K111" i="2"/>
  <c r="K112" i="2"/>
  <c r="M110" i="2"/>
  <c r="M111" i="2"/>
  <c r="M112" i="2"/>
  <c r="N110" i="2"/>
  <c r="N111" i="2"/>
  <c r="N112" i="2"/>
  <c r="K101" i="2"/>
  <c r="K102" i="2"/>
  <c r="K103" i="2"/>
  <c r="M101" i="2"/>
  <c r="M102" i="2"/>
  <c r="M103" i="2"/>
  <c r="N101" i="2"/>
  <c r="N102" i="2"/>
  <c r="N103" i="2"/>
  <c r="K80" i="2"/>
  <c r="K81" i="2"/>
  <c r="K82" i="2"/>
  <c r="M80" i="2"/>
  <c r="M81" i="2"/>
  <c r="M82" i="2"/>
  <c r="N80" i="2"/>
  <c r="N81" i="2"/>
  <c r="N82" i="2"/>
  <c r="K44" i="2"/>
  <c r="K45" i="2"/>
  <c r="K46" i="2"/>
  <c r="M44" i="2"/>
  <c r="M45" i="2"/>
  <c r="M46" i="2"/>
  <c r="N44" i="2"/>
  <c r="N45" i="2"/>
  <c r="N46" i="2"/>
  <c r="K47" i="2"/>
  <c r="K48" i="2"/>
  <c r="K49" i="2"/>
  <c r="M47" i="2"/>
  <c r="M48" i="2"/>
  <c r="M49" i="2"/>
  <c r="N47" i="2"/>
  <c r="N48" i="2"/>
  <c r="N49" i="2"/>
  <c r="K536" i="2" l="1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K533" i="2"/>
  <c r="K534" i="2"/>
  <c r="K535" i="2"/>
  <c r="L533" i="2"/>
  <c r="L534" i="2"/>
  <c r="L535" i="2"/>
  <c r="M533" i="2"/>
  <c r="M534" i="2"/>
  <c r="M535" i="2"/>
  <c r="N533" i="2"/>
  <c r="N534" i="2"/>
  <c r="N535" i="2"/>
  <c r="K551" i="2"/>
  <c r="L551" i="2"/>
  <c r="M551" i="2"/>
  <c r="N551" i="2"/>
  <c r="K552" i="2"/>
  <c r="L552" i="2"/>
  <c r="M552" i="2"/>
  <c r="N552" i="2"/>
  <c r="K598" i="2"/>
  <c r="K599" i="2"/>
  <c r="K600" i="2"/>
  <c r="K601" i="2"/>
  <c r="K602" i="2"/>
  <c r="L598" i="2"/>
  <c r="L599" i="2"/>
  <c r="L600" i="2"/>
  <c r="L601" i="2"/>
  <c r="L602" i="2"/>
  <c r="M598" i="2"/>
  <c r="M599" i="2"/>
  <c r="M600" i="2"/>
  <c r="M601" i="2"/>
  <c r="M602" i="2"/>
  <c r="N598" i="2"/>
  <c r="N599" i="2"/>
  <c r="N600" i="2"/>
  <c r="N601" i="2"/>
  <c r="N602" i="2"/>
  <c r="K523" i="2" l="1"/>
  <c r="L523" i="2"/>
  <c r="M523" i="2"/>
  <c r="N523" i="2"/>
  <c r="N361" i="2"/>
  <c r="N522" i="2"/>
  <c r="N360" i="2"/>
  <c r="N359" i="2"/>
  <c r="N521" i="2"/>
  <c r="N358" i="2"/>
  <c r="N357" i="2"/>
  <c r="N356" i="2"/>
  <c r="N355" i="2"/>
  <c r="N520" i="2"/>
  <c r="N354" i="2"/>
  <c r="N353" i="2"/>
  <c r="N352" i="2"/>
  <c r="N351" i="2"/>
  <c r="N350" i="2"/>
  <c r="N349" i="2"/>
  <c r="N348" i="2"/>
  <c r="N347" i="2"/>
  <c r="N519" i="2"/>
  <c r="N518" i="2"/>
  <c r="N517" i="2"/>
  <c r="N346" i="2"/>
  <c r="N345" i="2"/>
  <c r="N516" i="2"/>
  <c r="N51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372" i="2"/>
  <c r="N371" i="2"/>
  <c r="N370" i="2"/>
  <c r="N369" i="2"/>
  <c r="N368" i="2"/>
  <c r="N367" i="2"/>
  <c r="N281" i="2"/>
  <c r="N280" i="2"/>
  <c r="N279" i="2"/>
  <c r="N278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285" i="2"/>
  <c r="N284" i="2"/>
  <c r="N283" i="2"/>
  <c r="N384" i="2"/>
  <c r="N383" i="2"/>
  <c r="N382" i="2"/>
  <c r="N381" i="2"/>
  <c r="N380" i="2"/>
  <c r="N379" i="2"/>
  <c r="N378" i="2"/>
  <c r="N377" i="2"/>
  <c r="N388" i="2"/>
  <c r="N387" i="2"/>
  <c r="N386" i="2"/>
  <c r="N385" i="2"/>
  <c r="N363" i="2"/>
  <c r="N362" i="2"/>
  <c r="N376" i="2"/>
  <c r="N375" i="2"/>
  <c r="N374" i="2"/>
  <c r="N394" i="2"/>
  <c r="N373" i="2"/>
  <c r="N366" i="2"/>
  <c r="N365" i="2"/>
  <c r="N364" i="2"/>
  <c r="N393" i="2"/>
  <c r="N392" i="2"/>
  <c r="N391" i="2"/>
  <c r="N390" i="2"/>
  <c r="N389" i="2"/>
  <c r="M361" i="2"/>
  <c r="M522" i="2"/>
  <c r="M360" i="2"/>
  <c r="M359" i="2"/>
  <c r="M521" i="2"/>
  <c r="M358" i="2"/>
  <c r="M357" i="2"/>
  <c r="M356" i="2"/>
  <c r="M355" i="2"/>
  <c r="M520" i="2"/>
  <c r="M354" i="2"/>
  <c r="M353" i="2"/>
  <c r="M352" i="2"/>
  <c r="M351" i="2"/>
  <c r="M350" i="2"/>
  <c r="M349" i="2"/>
  <c r="M348" i="2"/>
  <c r="M347" i="2"/>
  <c r="M519" i="2"/>
  <c r="M518" i="2"/>
  <c r="M517" i="2"/>
  <c r="M346" i="2"/>
  <c r="M345" i="2"/>
  <c r="M516" i="2"/>
  <c r="M51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372" i="2"/>
  <c r="M371" i="2"/>
  <c r="M370" i="2"/>
  <c r="M369" i="2"/>
  <c r="M368" i="2"/>
  <c r="M367" i="2"/>
  <c r="M281" i="2"/>
  <c r="M280" i="2"/>
  <c r="M279" i="2"/>
  <c r="M278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285" i="2"/>
  <c r="M284" i="2"/>
  <c r="M283" i="2"/>
  <c r="M384" i="2"/>
  <c r="M383" i="2"/>
  <c r="M382" i="2"/>
  <c r="M381" i="2"/>
  <c r="M380" i="2"/>
  <c r="M379" i="2"/>
  <c r="M378" i="2"/>
  <c r="M377" i="2"/>
  <c r="M388" i="2"/>
  <c r="M387" i="2"/>
  <c r="M386" i="2"/>
  <c r="M385" i="2"/>
  <c r="M363" i="2"/>
  <c r="M362" i="2"/>
  <c r="M376" i="2"/>
  <c r="M375" i="2"/>
  <c r="M374" i="2"/>
  <c r="M394" i="2"/>
  <c r="M373" i="2"/>
  <c r="M366" i="2"/>
  <c r="M365" i="2"/>
  <c r="M364" i="2"/>
  <c r="M393" i="2"/>
  <c r="M392" i="2"/>
  <c r="M391" i="2"/>
  <c r="M390" i="2"/>
  <c r="M389" i="2"/>
  <c r="L361" i="2"/>
  <c r="L522" i="2"/>
  <c r="L360" i="2"/>
  <c r="L359" i="2"/>
  <c r="L521" i="2"/>
  <c r="L358" i="2"/>
  <c r="L357" i="2"/>
  <c r="L356" i="2"/>
  <c r="L355" i="2"/>
  <c r="L520" i="2"/>
  <c r="L354" i="2"/>
  <c r="L353" i="2"/>
  <c r="L352" i="2"/>
  <c r="L351" i="2"/>
  <c r="L350" i="2"/>
  <c r="L349" i="2"/>
  <c r="L348" i="2"/>
  <c r="L347" i="2"/>
  <c r="L519" i="2"/>
  <c r="L518" i="2"/>
  <c r="L517" i="2"/>
  <c r="L346" i="2"/>
  <c r="L345" i="2"/>
  <c r="L516" i="2"/>
  <c r="L51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372" i="2"/>
  <c r="L371" i="2"/>
  <c r="L370" i="2"/>
  <c r="L369" i="2"/>
  <c r="L368" i="2"/>
  <c r="L367" i="2"/>
  <c r="L281" i="2"/>
  <c r="L280" i="2"/>
  <c r="L279" i="2"/>
  <c r="L278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285" i="2"/>
  <c r="L284" i="2"/>
  <c r="L283" i="2"/>
  <c r="L384" i="2"/>
  <c r="L383" i="2"/>
  <c r="L382" i="2"/>
  <c r="L381" i="2"/>
  <c r="L380" i="2"/>
  <c r="L379" i="2"/>
  <c r="L378" i="2"/>
  <c r="L377" i="2"/>
  <c r="L388" i="2"/>
  <c r="L387" i="2"/>
  <c r="L386" i="2"/>
  <c r="L385" i="2"/>
  <c r="L363" i="2"/>
  <c r="L362" i="2"/>
  <c r="L376" i="2"/>
  <c r="L375" i="2"/>
  <c r="L374" i="2"/>
  <c r="L394" i="2"/>
  <c r="L373" i="2"/>
  <c r="L366" i="2"/>
  <c r="L365" i="2"/>
  <c r="L364" i="2"/>
  <c r="L393" i="2"/>
  <c r="L392" i="2"/>
  <c r="L391" i="2"/>
  <c r="L390" i="2"/>
  <c r="L389" i="2"/>
  <c r="K361" i="2"/>
  <c r="K522" i="2"/>
  <c r="K360" i="2"/>
  <c r="K359" i="2"/>
  <c r="K521" i="2"/>
  <c r="K358" i="2"/>
  <c r="K357" i="2"/>
  <c r="K356" i="2"/>
  <c r="K355" i="2"/>
  <c r="K520" i="2"/>
  <c r="K354" i="2"/>
  <c r="K353" i="2"/>
  <c r="K352" i="2"/>
  <c r="K351" i="2"/>
  <c r="K350" i="2"/>
  <c r="K349" i="2"/>
  <c r="K348" i="2"/>
  <c r="K347" i="2"/>
  <c r="K519" i="2"/>
  <c r="K518" i="2"/>
  <c r="K517" i="2"/>
  <c r="K346" i="2"/>
  <c r="K345" i="2"/>
  <c r="K516" i="2"/>
  <c r="K51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372" i="2"/>
  <c r="K371" i="2"/>
  <c r="K370" i="2"/>
  <c r="K369" i="2"/>
  <c r="K368" i="2"/>
  <c r="K367" i="2"/>
  <c r="K281" i="2"/>
  <c r="K280" i="2"/>
  <c r="K279" i="2"/>
  <c r="K278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285" i="2"/>
  <c r="K284" i="2"/>
  <c r="K283" i="2"/>
  <c r="K384" i="2"/>
  <c r="K383" i="2"/>
  <c r="K382" i="2"/>
  <c r="K381" i="2"/>
  <c r="K380" i="2"/>
  <c r="K379" i="2"/>
  <c r="K378" i="2"/>
  <c r="K377" i="2"/>
  <c r="K388" i="2"/>
  <c r="K387" i="2"/>
  <c r="K386" i="2"/>
  <c r="K385" i="2"/>
  <c r="K363" i="2"/>
  <c r="K362" i="2"/>
  <c r="K376" i="2"/>
  <c r="K375" i="2"/>
  <c r="K374" i="2"/>
  <c r="K394" i="2"/>
  <c r="K373" i="2"/>
  <c r="K366" i="2"/>
  <c r="K365" i="2"/>
  <c r="K364" i="2"/>
  <c r="K393" i="2"/>
  <c r="K392" i="2"/>
  <c r="K391" i="2"/>
  <c r="K390" i="2"/>
  <c r="K389" i="2"/>
  <c r="K275" i="2" l="1"/>
  <c r="K276" i="2"/>
  <c r="K277" i="2"/>
  <c r="M275" i="2"/>
  <c r="M276" i="2"/>
  <c r="M277" i="2"/>
  <c r="N275" i="2"/>
  <c r="N276" i="2"/>
  <c r="N277" i="2"/>
  <c r="K263" i="2"/>
  <c r="M263" i="2"/>
  <c r="N263" i="2"/>
  <c r="K260" i="2"/>
  <c r="M260" i="2"/>
  <c r="N260" i="2"/>
  <c r="K203" i="2"/>
  <c r="K204" i="2"/>
  <c r="K205" i="2"/>
  <c r="L203" i="2"/>
  <c r="L204" i="2"/>
  <c r="L205" i="2"/>
  <c r="M203" i="2"/>
  <c r="M204" i="2"/>
  <c r="M205" i="2"/>
  <c r="N203" i="2"/>
  <c r="N204" i="2"/>
  <c r="N205" i="2"/>
  <c r="K206" i="2"/>
  <c r="K207" i="2"/>
  <c r="K208" i="2"/>
  <c r="K209" i="2"/>
  <c r="K210" i="2"/>
  <c r="K211" i="2"/>
  <c r="K212" i="2"/>
  <c r="K213" i="2"/>
  <c r="K214" i="2"/>
  <c r="L206" i="2"/>
  <c r="L207" i="2"/>
  <c r="L208" i="2"/>
  <c r="L209" i="2"/>
  <c r="L210" i="2"/>
  <c r="L211" i="2"/>
  <c r="L212" i="2"/>
  <c r="L213" i="2"/>
  <c r="L214" i="2"/>
  <c r="M206" i="2"/>
  <c r="M207" i="2"/>
  <c r="M208" i="2"/>
  <c r="M209" i="2"/>
  <c r="M210" i="2"/>
  <c r="M211" i="2"/>
  <c r="M212" i="2"/>
  <c r="M213" i="2"/>
  <c r="M214" i="2"/>
  <c r="N206" i="2"/>
  <c r="N207" i="2"/>
  <c r="N208" i="2"/>
  <c r="N209" i="2"/>
  <c r="N210" i="2"/>
  <c r="N211" i="2"/>
  <c r="N212" i="2"/>
  <c r="N213" i="2"/>
  <c r="N214" i="2"/>
  <c r="K215" i="2"/>
  <c r="K216" i="2"/>
  <c r="K217" i="2"/>
  <c r="K218" i="2"/>
  <c r="K219" i="2"/>
  <c r="K220" i="2"/>
  <c r="K221" i="2"/>
  <c r="K222" i="2"/>
  <c r="K223" i="2"/>
  <c r="L215" i="2"/>
  <c r="L216" i="2"/>
  <c r="L217" i="2"/>
  <c r="L218" i="2"/>
  <c r="L219" i="2"/>
  <c r="L220" i="2"/>
  <c r="L221" i="2"/>
  <c r="L222" i="2"/>
  <c r="L223" i="2"/>
  <c r="M215" i="2"/>
  <c r="M216" i="2"/>
  <c r="M217" i="2"/>
  <c r="M218" i="2"/>
  <c r="M219" i="2"/>
  <c r="M220" i="2"/>
  <c r="M221" i="2"/>
  <c r="M222" i="2"/>
  <c r="M223" i="2"/>
  <c r="N215" i="2"/>
  <c r="N216" i="2"/>
  <c r="N217" i="2"/>
  <c r="N218" i="2"/>
  <c r="N219" i="2"/>
  <c r="N220" i="2"/>
  <c r="N221" i="2"/>
  <c r="N222" i="2"/>
  <c r="N223" i="2"/>
  <c r="L620" i="2" l="1"/>
  <c r="L632" i="2"/>
  <c r="L628" i="2"/>
  <c r="L615" i="2"/>
  <c r="L609" i="2"/>
  <c r="L619" i="2"/>
  <c r="L627" i="2"/>
  <c r="L631" i="2"/>
  <c r="L260" i="2" l="1"/>
  <c r="L275" i="2" l="1"/>
  <c r="L263" i="2"/>
  <c r="L276" i="2"/>
  <c r="L277" i="2"/>
  <c r="L688" i="2" l="1"/>
  <c r="L684" i="2"/>
  <c r="L652" i="2"/>
  <c r="L634" i="2"/>
  <c r="L696" i="2"/>
  <c r="L680" i="2"/>
  <c r="L664" i="2"/>
  <c r="L653" i="2" l="1"/>
  <c r="L689" i="2"/>
  <c r="L685" i="2"/>
  <c r="L635" i="2"/>
  <c r="L697" i="2"/>
  <c r="L681" i="2"/>
  <c r="L665" i="2"/>
  <c r="K553" i="2" l="1"/>
  <c r="K554" i="2"/>
  <c r="K555" i="2"/>
  <c r="K556" i="2"/>
  <c r="K557" i="2"/>
  <c r="K558" i="2"/>
  <c r="K559" i="2"/>
  <c r="K560" i="2"/>
  <c r="L553" i="2"/>
  <c r="L554" i="2"/>
  <c r="L555" i="2"/>
  <c r="L556" i="2"/>
  <c r="L557" i="2"/>
  <c r="L558" i="2"/>
  <c r="L559" i="2"/>
  <c r="L560" i="2"/>
  <c r="M553" i="2"/>
  <c r="M554" i="2"/>
  <c r="M555" i="2"/>
  <c r="M556" i="2"/>
  <c r="M557" i="2"/>
  <c r="M558" i="2"/>
  <c r="M559" i="2"/>
  <c r="M560" i="2"/>
  <c r="N553" i="2"/>
  <c r="N554" i="2"/>
  <c r="N555" i="2"/>
  <c r="N556" i="2"/>
  <c r="N557" i="2"/>
  <c r="N558" i="2"/>
  <c r="N559" i="2"/>
  <c r="N560" i="2"/>
  <c r="L227" i="2" l="1"/>
  <c r="K806" i="2" l="1"/>
  <c r="L806" i="2"/>
  <c r="M806" i="2"/>
  <c r="N806" i="2"/>
  <c r="K596" i="2" l="1"/>
  <c r="K597" i="2"/>
  <c r="L596" i="2"/>
  <c r="L597" i="2"/>
  <c r="M596" i="2"/>
  <c r="M597" i="2"/>
  <c r="N596" i="2"/>
  <c r="N597" i="2"/>
  <c r="K1004" i="2" l="1"/>
  <c r="L1004" i="2"/>
  <c r="M1004" i="2"/>
  <c r="N1004" i="2"/>
  <c r="K1006" i="2"/>
  <c r="L1006" i="2"/>
  <c r="M1006" i="2"/>
  <c r="N1006" i="2"/>
  <c r="K999" i="2"/>
  <c r="L999" i="2"/>
  <c r="M999" i="2"/>
  <c r="N999" i="2"/>
  <c r="K530" i="2"/>
  <c r="K531" i="2"/>
  <c r="K532" i="2"/>
  <c r="M530" i="2"/>
  <c r="M531" i="2"/>
  <c r="M532" i="2"/>
  <c r="N530" i="2"/>
  <c r="N531" i="2"/>
  <c r="N532" i="2"/>
  <c r="K679" i="2"/>
  <c r="M679" i="2"/>
  <c r="N679" i="2"/>
  <c r="K726" i="2"/>
  <c r="M726" i="2"/>
  <c r="N726" i="2"/>
  <c r="K637" i="2"/>
  <c r="M637" i="2"/>
  <c r="N637" i="2"/>
  <c r="K259" i="2"/>
  <c r="M259" i="2"/>
  <c r="N259" i="2"/>
  <c r="N229" i="2"/>
  <c r="N228" i="2"/>
  <c r="N227" i="2"/>
  <c r="M229" i="2"/>
  <c r="M228" i="2"/>
  <c r="M227" i="2"/>
  <c r="K229" i="2"/>
  <c r="K228" i="2"/>
  <c r="K227" i="2"/>
  <c r="K608" i="2" l="1"/>
  <c r="L608" i="2"/>
  <c r="M608" i="2"/>
  <c r="N608" i="2"/>
  <c r="L997" i="2" l="1"/>
  <c r="K997" i="2"/>
  <c r="M997" i="2"/>
  <c r="N997" i="2"/>
  <c r="K577" i="2" l="1"/>
  <c r="K578" i="2"/>
  <c r="K579" i="2"/>
  <c r="L577" i="2"/>
  <c r="L578" i="2"/>
  <c r="L579" i="2"/>
  <c r="M577" i="2"/>
  <c r="M578" i="2"/>
  <c r="M579" i="2"/>
  <c r="N577" i="2"/>
  <c r="N578" i="2"/>
  <c r="N579" i="2"/>
  <c r="K683" i="2" l="1"/>
  <c r="K687" i="2"/>
  <c r="K691" i="2"/>
  <c r="K695" i="2"/>
  <c r="K699" i="2"/>
  <c r="K701" i="2"/>
  <c r="M683" i="2"/>
  <c r="M687" i="2"/>
  <c r="M691" i="2"/>
  <c r="M695" i="2"/>
  <c r="M699" i="2"/>
  <c r="M701" i="2"/>
  <c r="N683" i="2"/>
  <c r="N687" i="2"/>
  <c r="N691" i="2"/>
  <c r="N695" i="2"/>
  <c r="N699" i="2"/>
  <c r="N701" i="2"/>
  <c r="K725" i="2" l="1"/>
  <c r="M725" i="2"/>
  <c r="N725" i="2"/>
  <c r="L700" i="2" l="1"/>
  <c r="L724" i="2"/>
  <c r="L654" i="2" l="1"/>
  <c r="L717" i="2"/>
  <c r="L646" i="2"/>
  <c r="L702" i="2"/>
  <c r="L723" i="2"/>
  <c r="L726" i="2" l="1"/>
  <c r="L725" i="2"/>
  <c r="L636" i="2"/>
  <c r="L686" i="2"/>
  <c r="L682" i="2"/>
  <c r="L690" i="2"/>
  <c r="L698" i="2"/>
  <c r="L666" i="2"/>
  <c r="L708" i="2"/>
  <c r="L707" i="2"/>
  <c r="L722" i="2"/>
  <c r="L719" i="2"/>
  <c r="L718" i="2"/>
  <c r="L710" i="2"/>
  <c r="L714" i="2"/>
  <c r="L721" i="2"/>
  <c r="L706" i="2"/>
  <c r="L709" i="2"/>
  <c r="L713" i="2"/>
  <c r="L720" i="2"/>
  <c r="L716" i="2"/>
  <c r="L712" i="2"/>
  <c r="L715" i="2"/>
  <c r="L711" i="2"/>
  <c r="L678" i="2"/>
  <c r="L658" i="2"/>
  <c r="L650" i="2"/>
  <c r="L670" i="2"/>
  <c r="L640" i="2"/>
  <c r="L694" i="2"/>
  <c r="L662" i="2"/>
  <c r="L674" i="2"/>
  <c r="L644" i="2"/>
  <c r="K528" i="2"/>
  <c r="K529" i="2"/>
  <c r="M528" i="2"/>
  <c r="M529" i="2"/>
  <c r="N528" i="2"/>
  <c r="N529" i="2"/>
  <c r="K527" i="2"/>
  <c r="M527" i="2"/>
  <c r="N527" i="2"/>
  <c r="K525" i="2"/>
  <c r="K526" i="2"/>
  <c r="M525" i="2"/>
  <c r="M526" i="2"/>
  <c r="N525" i="2"/>
  <c r="N526" i="2"/>
  <c r="K524" i="2" l="1"/>
  <c r="M524" i="2"/>
  <c r="N524" i="2"/>
  <c r="K1007" i="2"/>
  <c r="K1011" i="2"/>
  <c r="K1012" i="2"/>
  <c r="K1013" i="2"/>
  <c r="L1011" i="2"/>
  <c r="L1012" i="2"/>
  <c r="L1013" i="2"/>
  <c r="M1011" i="2"/>
  <c r="M1012" i="2"/>
  <c r="M1013" i="2"/>
  <c r="N1011" i="2"/>
  <c r="N1012" i="2"/>
  <c r="N1013" i="2"/>
  <c r="K1010" i="2"/>
  <c r="L1010" i="2"/>
  <c r="M1010" i="2"/>
  <c r="N1010" i="2"/>
  <c r="K1008" i="2"/>
  <c r="K1009" i="2"/>
  <c r="L1008" i="2"/>
  <c r="L1009" i="2"/>
  <c r="M1008" i="2"/>
  <c r="M1009" i="2"/>
  <c r="N1008" i="2"/>
  <c r="N1009" i="2"/>
  <c r="L1007" i="2" l="1"/>
  <c r="M1007" i="2"/>
  <c r="N1007" i="2"/>
  <c r="K1005" i="2" l="1"/>
  <c r="L1005" i="2"/>
  <c r="M1005" i="2"/>
  <c r="N1005" i="2"/>
  <c r="K1003" i="2"/>
  <c r="L1003" i="2"/>
  <c r="M1003" i="2"/>
  <c r="N1003" i="2"/>
  <c r="K1002" i="2"/>
  <c r="L1002" i="2"/>
  <c r="M1002" i="2"/>
  <c r="N1002" i="2"/>
  <c r="K1001" i="2"/>
  <c r="L1001" i="2"/>
  <c r="M1001" i="2"/>
  <c r="N1001" i="2"/>
  <c r="K1000" i="2"/>
  <c r="L1000" i="2"/>
  <c r="M1000" i="2"/>
  <c r="N1000" i="2"/>
  <c r="K998" i="2"/>
  <c r="L998" i="2"/>
  <c r="M998" i="2"/>
  <c r="N998" i="2"/>
  <c r="K995" i="2"/>
  <c r="K996" i="2"/>
  <c r="L995" i="2"/>
  <c r="L996" i="2"/>
  <c r="M995" i="2"/>
  <c r="M996" i="2"/>
  <c r="N995" i="2"/>
  <c r="N996" i="2"/>
  <c r="K972" i="2" l="1"/>
  <c r="K976" i="2"/>
  <c r="K977" i="2"/>
  <c r="K978" i="2"/>
  <c r="K876" i="2"/>
  <c r="L972" i="2"/>
  <c r="L976" i="2"/>
  <c r="L977" i="2"/>
  <c r="L978" i="2"/>
  <c r="L876" i="2"/>
  <c r="M972" i="2"/>
  <c r="M976" i="2"/>
  <c r="M977" i="2"/>
  <c r="M978" i="2"/>
  <c r="M876" i="2"/>
  <c r="N972" i="2"/>
  <c r="N976" i="2"/>
  <c r="N977" i="2"/>
  <c r="N978" i="2"/>
  <c r="N876" i="2"/>
  <c r="K958" i="2"/>
  <c r="K964" i="2"/>
  <c r="K965" i="2"/>
  <c r="K966" i="2"/>
  <c r="K969" i="2"/>
  <c r="L958" i="2"/>
  <c r="L964" i="2"/>
  <c r="L965" i="2"/>
  <c r="L966" i="2"/>
  <c r="L969" i="2"/>
  <c r="M958" i="2"/>
  <c r="M964" i="2"/>
  <c r="M965" i="2"/>
  <c r="M966" i="2"/>
  <c r="M969" i="2"/>
  <c r="N958" i="2"/>
  <c r="N964" i="2"/>
  <c r="N965" i="2"/>
  <c r="N966" i="2"/>
  <c r="N969" i="2"/>
  <c r="K947" i="2"/>
  <c r="K949" i="2"/>
  <c r="K950" i="2"/>
  <c r="K953" i="2"/>
  <c r="K954" i="2"/>
  <c r="K957" i="2"/>
  <c r="L947" i="2"/>
  <c r="L949" i="2"/>
  <c r="L950" i="2"/>
  <c r="L953" i="2"/>
  <c r="L954" i="2"/>
  <c r="L957" i="2"/>
  <c r="M947" i="2"/>
  <c r="M949" i="2"/>
  <c r="M950" i="2"/>
  <c r="M953" i="2"/>
  <c r="M954" i="2"/>
  <c r="M957" i="2"/>
  <c r="N947" i="2"/>
  <c r="N949" i="2"/>
  <c r="N950" i="2"/>
  <c r="N953" i="2"/>
  <c r="N954" i="2"/>
  <c r="N957" i="2"/>
  <c r="K940" i="2"/>
  <c r="K944" i="2"/>
  <c r="K945" i="2"/>
  <c r="K946" i="2"/>
  <c r="L940" i="2"/>
  <c r="L944" i="2"/>
  <c r="L945" i="2"/>
  <c r="L946" i="2"/>
  <c r="M940" i="2"/>
  <c r="M944" i="2"/>
  <c r="M945" i="2"/>
  <c r="M946" i="2"/>
  <c r="N940" i="2"/>
  <c r="N944" i="2"/>
  <c r="N945" i="2"/>
  <c r="N946" i="2"/>
  <c r="K930" i="2"/>
  <c r="K932" i="2"/>
  <c r="L930" i="2"/>
  <c r="L932" i="2"/>
  <c r="M930" i="2"/>
  <c r="M932" i="2"/>
  <c r="N930" i="2"/>
  <c r="N932" i="2"/>
  <c r="K920" i="2"/>
  <c r="L920" i="2"/>
  <c r="M920" i="2"/>
  <c r="N920" i="2"/>
  <c r="K913" i="2"/>
  <c r="L913" i="2"/>
  <c r="M913" i="2"/>
  <c r="N913" i="2"/>
  <c r="K878" i="2"/>
  <c r="K879" i="2"/>
  <c r="K884" i="2"/>
  <c r="K886" i="2"/>
  <c r="K887" i="2"/>
  <c r="K888" i="2"/>
  <c r="K889" i="2"/>
  <c r="K890" i="2"/>
  <c r="K893" i="2"/>
  <c r="K894" i="2"/>
  <c r="K895" i="2"/>
  <c r="K896" i="2"/>
  <c r="K897" i="2"/>
  <c r="K898" i="2"/>
  <c r="K899" i="2"/>
  <c r="K900" i="2"/>
  <c r="K901" i="2"/>
  <c r="K902" i="2"/>
  <c r="K903" i="2"/>
  <c r="K906" i="2"/>
  <c r="K908" i="2"/>
  <c r="K909" i="2"/>
  <c r="L878" i="2"/>
  <c r="L879" i="2"/>
  <c r="L884" i="2"/>
  <c r="L886" i="2"/>
  <c r="L887" i="2"/>
  <c r="L888" i="2"/>
  <c r="L889" i="2"/>
  <c r="L890" i="2"/>
  <c r="L893" i="2"/>
  <c r="L894" i="2"/>
  <c r="L895" i="2"/>
  <c r="L896" i="2"/>
  <c r="L897" i="2"/>
  <c r="L898" i="2"/>
  <c r="L899" i="2"/>
  <c r="L900" i="2"/>
  <c r="L901" i="2"/>
  <c r="L902" i="2"/>
  <c r="L903" i="2"/>
  <c r="L906" i="2"/>
  <c r="L908" i="2"/>
  <c r="L909" i="2"/>
  <c r="M878" i="2"/>
  <c r="M879" i="2"/>
  <c r="M884" i="2"/>
  <c r="M886" i="2"/>
  <c r="M887" i="2"/>
  <c r="M888" i="2"/>
  <c r="M889" i="2"/>
  <c r="M890" i="2"/>
  <c r="M893" i="2"/>
  <c r="M894" i="2"/>
  <c r="M895" i="2"/>
  <c r="M896" i="2"/>
  <c r="M897" i="2"/>
  <c r="M898" i="2"/>
  <c r="M899" i="2"/>
  <c r="M900" i="2"/>
  <c r="M901" i="2"/>
  <c r="M902" i="2"/>
  <c r="M903" i="2"/>
  <c r="M906" i="2"/>
  <c r="M908" i="2"/>
  <c r="M909" i="2"/>
  <c r="N878" i="2"/>
  <c r="N879" i="2"/>
  <c r="N884" i="2"/>
  <c r="N886" i="2"/>
  <c r="N887" i="2"/>
  <c r="N888" i="2"/>
  <c r="N889" i="2"/>
  <c r="N890" i="2"/>
  <c r="N893" i="2"/>
  <c r="N894" i="2"/>
  <c r="N895" i="2"/>
  <c r="N896" i="2"/>
  <c r="N897" i="2"/>
  <c r="N898" i="2"/>
  <c r="N899" i="2"/>
  <c r="N900" i="2"/>
  <c r="N901" i="2"/>
  <c r="N902" i="2"/>
  <c r="N903" i="2"/>
  <c r="N906" i="2"/>
  <c r="N908" i="2"/>
  <c r="N909" i="2"/>
  <c r="K830" i="2"/>
  <c r="K834" i="2"/>
  <c r="K836" i="2"/>
  <c r="K839" i="2"/>
  <c r="K840" i="2"/>
  <c r="K845" i="2"/>
  <c r="K846" i="2"/>
  <c r="K851" i="2"/>
  <c r="K852" i="2"/>
  <c r="K857" i="2"/>
  <c r="K860" i="2"/>
  <c r="K861" i="2"/>
  <c r="K869" i="2"/>
  <c r="K870" i="2"/>
  <c r="K871" i="2"/>
  <c r="K874" i="2"/>
  <c r="K875" i="2"/>
  <c r="K877" i="2"/>
  <c r="L830" i="2"/>
  <c r="L834" i="2"/>
  <c r="L836" i="2"/>
  <c r="L839" i="2"/>
  <c r="L840" i="2"/>
  <c r="L845" i="2"/>
  <c r="L846" i="2"/>
  <c r="L851" i="2"/>
  <c r="L852" i="2"/>
  <c r="L857" i="2"/>
  <c r="L860" i="2"/>
  <c r="L861" i="2"/>
  <c r="L869" i="2"/>
  <c r="L870" i="2"/>
  <c r="L871" i="2"/>
  <c r="L874" i="2"/>
  <c r="L875" i="2"/>
  <c r="L877" i="2"/>
  <c r="M830" i="2"/>
  <c r="M834" i="2"/>
  <c r="M836" i="2"/>
  <c r="M839" i="2"/>
  <c r="M840" i="2"/>
  <c r="M845" i="2"/>
  <c r="M846" i="2"/>
  <c r="M851" i="2"/>
  <c r="M852" i="2"/>
  <c r="M857" i="2"/>
  <c r="M860" i="2"/>
  <c r="M861" i="2"/>
  <c r="M869" i="2"/>
  <c r="M870" i="2"/>
  <c r="M871" i="2"/>
  <c r="M874" i="2"/>
  <c r="M875" i="2"/>
  <c r="M877" i="2"/>
  <c r="N830" i="2"/>
  <c r="N834" i="2"/>
  <c r="N836" i="2"/>
  <c r="N839" i="2"/>
  <c r="N840" i="2"/>
  <c r="N845" i="2"/>
  <c r="N846" i="2"/>
  <c r="N851" i="2"/>
  <c r="N852" i="2"/>
  <c r="N857" i="2"/>
  <c r="N860" i="2"/>
  <c r="N861" i="2"/>
  <c r="N869" i="2"/>
  <c r="N870" i="2"/>
  <c r="N871" i="2"/>
  <c r="N874" i="2"/>
  <c r="N875" i="2"/>
  <c r="N877" i="2"/>
  <c r="K815" i="2"/>
  <c r="K816" i="2"/>
  <c r="K817" i="2"/>
  <c r="K823" i="2"/>
  <c r="K825" i="2"/>
  <c r="K828" i="2"/>
  <c r="L815" i="2"/>
  <c r="L816" i="2"/>
  <c r="L817" i="2"/>
  <c r="L823" i="2"/>
  <c r="L825" i="2"/>
  <c r="L828" i="2"/>
  <c r="M815" i="2"/>
  <c r="M816" i="2"/>
  <c r="M817" i="2"/>
  <c r="M823" i="2"/>
  <c r="M825" i="2"/>
  <c r="M828" i="2"/>
  <c r="N815" i="2"/>
  <c r="N816" i="2"/>
  <c r="N817" i="2"/>
  <c r="N823" i="2"/>
  <c r="N825" i="2"/>
  <c r="N828" i="2"/>
  <c r="K974" i="2"/>
  <c r="K809" i="2"/>
  <c r="K811" i="2"/>
  <c r="K813" i="2"/>
  <c r="K814" i="2"/>
  <c r="L974" i="2"/>
  <c r="L809" i="2"/>
  <c r="L811" i="2"/>
  <c r="L813" i="2"/>
  <c r="L814" i="2"/>
  <c r="M974" i="2"/>
  <c r="M809" i="2"/>
  <c r="M811" i="2"/>
  <c r="M813" i="2"/>
  <c r="M814" i="2"/>
  <c r="N974" i="2"/>
  <c r="N809" i="2"/>
  <c r="N811" i="2"/>
  <c r="N813" i="2"/>
  <c r="N814" i="2"/>
  <c r="K855" i="2"/>
  <c r="K905" i="2"/>
  <c r="K907" i="2"/>
  <c r="K911" i="2"/>
  <c r="K917" i="2"/>
  <c r="K937" i="2"/>
  <c r="K961" i="2"/>
  <c r="K968" i="2"/>
  <c r="K971" i="2"/>
  <c r="L855" i="2"/>
  <c r="L905" i="2"/>
  <c r="L907" i="2"/>
  <c r="L911" i="2"/>
  <c r="L917" i="2"/>
  <c r="L937" i="2"/>
  <c r="L961" i="2"/>
  <c r="L968" i="2"/>
  <c r="L971" i="2"/>
  <c r="M855" i="2"/>
  <c r="M905" i="2"/>
  <c r="M907" i="2"/>
  <c r="M911" i="2"/>
  <c r="M917" i="2"/>
  <c r="M937" i="2"/>
  <c r="M961" i="2"/>
  <c r="M968" i="2"/>
  <c r="M971" i="2"/>
  <c r="N855" i="2"/>
  <c r="N905" i="2"/>
  <c r="N907" i="2"/>
  <c r="N911" i="2"/>
  <c r="N917" i="2"/>
  <c r="N937" i="2"/>
  <c r="N961" i="2"/>
  <c r="N968" i="2"/>
  <c r="N971" i="2"/>
  <c r="K926" i="2"/>
  <c r="K960" i="2"/>
  <c r="K967" i="2"/>
  <c r="K970" i="2"/>
  <c r="K986" i="2"/>
  <c r="K821" i="2"/>
  <c r="K866" i="2"/>
  <c r="K882" i="2"/>
  <c r="K916" i="2"/>
  <c r="K927" i="2"/>
  <c r="K936" i="2"/>
  <c r="K987" i="2"/>
  <c r="K827" i="2"/>
  <c r="K832" i="2"/>
  <c r="K837" i="2"/>
  <c r="K843" i="2"/>
  <c r="L926" i="2"/>
  <c r="L960" i="2"/>
  <c r="L967" i="2"/>
  <c r="L970" i="2"/>
  <c r="L986" i="2"/>
  <c r="L821" i="2"/>
  <c r="L866" i="2"/>
  <c r="L882" i="2"/>
  <c r="L916" i="2"/>
  <c r="L927" i="2"/>
  <c r="L936" i="2"/>
  <c r="L987" i="2"/>
  <c r="L827" i="2"/>
  <c r="L832" i="2"/>
  <c r="L837" i="2"/>
  <c r="L843" i="2"/>
  <c r="M926" i="2"/>
  <c r="M960" i="2"/>
  <c r="M967" i="2"/>
  <c r="M970" i="2"/>
  <c r="M986" i="2"/>
  <c r="M821" i="2"/>
  <c r="M866" i="2"/>
  <c r="M882" i="2"/>
  <c r="M916" i="2"/>
  <c r="M927" i="2"/>
  <c r="M936" i="2"/>
  <c r="M987" i="2"/>
  <c r="M827" i="2"/>
  <c r="M832" i="2"/>
  <c r="M837" i="2"/>
  <c r="M843" i="2"/>
  <c r="N926" i="2"/>
  <c r="N960" i="2"/>
  <c r="N967" i="2"/>
  <c r="N970" i="2"/>
  <c r="N986" i="2"/>
  <c r="N821" i="2"/>
  <c r="N866" i="2"/>
  <c r="N882" i="2"/>
  <c r="N916" i="2"/>
  <c r="N927" i="2"/>
  <c r="N936" i="2"/>
  <c r="N987" i="2"/>
  <c r="N827" i="2"/>
  <c r="N832" i="2"/>
  <c r="N837" i="2"/>
  <c r="N843" i="2"/>
  <c r="K925" i="2"/>
  <c r="L925" i="2"/>
  <c r="M925" i="2"/>
  <c r="N925" i="2"/>
  <c r="K826" i="2"/>
  <c r="K831" i="2"/>
  <c r="K842" i="2"/>
  <c r="K847" i="2"/>
  <c r="K854" i="2"/>
  <c r="K865" i="2"/>
  <c r="K891" i="2"/>
  <c r="L826" i="2"/>
  <c r="L831" i="2"/>
  <c r="L842" i="2"/>
  <c r="L847" i="2"/>
  <c r="L854" i="2"/>
  <c r="L865" i="2"/>
  <c r="L891" i="2"/>
  <c r="M826" i="2"/>
  <c r="M831" i="2"/>
  <c r="M842" i="2"/>
  <c r="M847" i="2"/>
  <c r="M854" i="2"/>
  <c r="M865" i="2"/>
  <c r="M891" i="2"/>
  <c r="N826" i="2"/>
  <c r="N831" i="2"/>
  <c r="N842" i="2"/>
  <c r="N847" i="2"/>
  <c r="N854" i="2"/>
  <c r="N865" i="2"/>
  <c r="N891" i="2"/>
  <c r="K924" i="2"/>
  <c r="K935" i="2"/>
  <c r="K985" i="2"/>
  <c r="L924" i="2"/>
  <c r="L935" i="2"/>
  <c r="L985" i="2"/>
  <c r="M924" i="2"/>
  <c r="M935" i="2"/>
  <c r="M985" i="2"/>
  <c r="N924" i="2"/>
  <c r="N935" i="2"/>
  <c r="N985" i="2"/>
  <c r="K915" i="2"/>
  <c r="L915" i="2"/>
  <c r="M915" i="2"/>
  <c r="N915" i="2"/>
  <c r="K820" i="2"/>
  <c r="K864" i="2"/>
  <c r="K881" i="2"/>
  <c r="L820" i="2"/>
  <c r="L864" i="2"/>
  <c r="L881" i="2"/>
  <c r="M820" i="2"/>
  <c r="M864" i="2"/>
  <c r="M881" i="2"/>
  <c r="N820" i="2"/>
  <c r="N864" i="2"/>
  <c r="N881" i="2"/>
  <c r="K923" i="2"/>
  <c r="K951" i="2"/>
  <c r="K955" i="2"/>
  <c r="L923" i="2"/>
  <c r="L951" i="2"/>
  <c r="L955" i="2"/>
  <c r="M923" i="2"/>
  <c r="M951" i="2"/>
  <c r="M955" i="2"/>
  <c r="N923" i="2"/>
  <c r="N951" i="2"/>
  <c r="N955" i="2"/>
  <c r="K904" i="2"/>
  <c r="K910" i="2"/>
  <c r="L904" i="2"/>
  <c r="L910" i="2"/>
  <c r="M904" i="2"/>
  <c r="M910" i="2"/>
  <c r="N904" i="2"/>
  <c r="N910" i="2"/>
  <c r="K933" i="2"/>
  <c r="K941" i="2"/>
  <c r="K942" i="2"/>
  <c r="K921" i="2"/>
  <c r="K873" i="2"/>
  <c r="K818" i="2"/>
  <c r="K862" i="2"/>
  <c r="K880" i="2"/>
  <c r="K914" i="2"/>
  <c r="K922" i="2"/>
  <c r="K934" i="2"/>
  <c r="K983" i="2"/>
  <c r="K819" i="2"/>
  <c r="K841" i="2"/>
  <c r="K848" i="2"/>
  <c r="K863" i="2"/>
  <c r="L872" i="2"/>
  <c r="L885" i="2"/>
  <c r="L933" i="2"/>
  <c r="L941" i="2"/>
  <c r="L942" i="2"/>
  <c r="L921" i="2"/>
  <c r="L873" i="2"/>
  <c r="L818" i="2"/>
  <c r="L862" i="2"/>
  <c r="L880" i="2"/>
  <c r="L914" i="2"/>
  <c r="L922" i="2"/>
  <c r="L934" i="2"/>
  <c r="L983" i="2"/>
  <c r="L819" i="2"/>
  <c r="L841" i="2"/>
  <c r="L848" i="2"/>
  <c r="L863" i="2"/>
  <c r="M872" i="2"/>
  <c r="M885" i="2"/>
  <c r="M933" i="2"/>
  <c r="M941" i="2"/>
  <c r="M942" i="2"/>
  <c r="M921" i="2"/>
  <c r="M873" i="2"/>
  <c r="M818" i="2"/>
  <c r="M862" i="2"/>
  <c r="M880" i="2"/>
  <c r="M914" i="2"/>
  <c r="M922" i="2"/>
  <c r="M934" i="2"/>
  <c r="M983" i="2"/>
  <c r="M819" i="2"/>
  <c r="M841" i="2"/>
  <c r="M848" i="2"/>
  <c r="M863" i="2"/>
  <c r="N872" i="2"/>
  <c r="N885" i="2"/>
  <c r="N933" i="2"/>
  <c r="N941" i="2"/>
  <c r="N942" i="2"/>
  <c r="N921" i="2"/>
  <c r="N873" i="2"/>
  <c r="N818" i="2"/>
  <c r="N862" i="2"/>
  <c r="N880" i="2"/>
  <c r="N914" i="2"/>
  <c r="N922" i="2"/>
  <c r="N934" i="2"/>
  <c r="N983" i="2"/>
  <c r="N819" i="2"/>
  <c r="N841" i="2"/>
  <c r="N848" i="2"/>
  <c r="N863" i="2"/>
  <c r="K812" i="2"/>
  <c r="K824" i="2"/>
  <c r="K829" i="2"/>
  <c r="K835" i="2"/>
  <c r="K838" i="2"/>
  <c r="K853" i="2"/>
  <c r="L812" i="2"/>
  <c r="L824" i="2"/>
  <c r="L829" i="2"/>
  <c r="L835" i="2"/>
  <c r="L838" i="2"/>
  <c r="L853" i="2"/>
  <c r="L858" i="2"/>
  <c r="L859" i="2"/>
  <c r="M812" i="2"/>
  <c r="M824" i="2"/>
  <c r="M829" i="2"/>
  <c r="M835" i="2"/>
  <c r="M838" i="2"/>
  <c r="M853" i="2"/>
  <c r="M858" i="2"/>
  <c r="M859" i="2"/>
  <c r="N812" i="2"/>
  <c r="N824" i="2"/>
  <c r="N829" i="2"/>
  <c r="N835" i="2"/>
  <c r="N838" i="2"/>
  <c r="N853" i="2"/>
  <c r="N858" i="2"/>
  <c r="N859" i="2"/>
  <c r="K810" i="2" l="1"/>
  <c r="L810" i="2"/>
  <c r="M810" i="2"/>
  <c r="N810" i="2"/>
  <c r="K800" i="2"/>
  <c r="L800" i="2"/>
  <c r="M800" i="2"/>
  <c r="N800" i="2"/>
  <c r="K799" i="2"/>
  <c r="L799" i="2"/>
  <c r="M799" i="2"/>
  <c r="N799" i="2"/>
  <c r="K797" i="2"/>
  <c r="K798" i="2"/>
  <c r="L797" i="2"/>
  <c r="L798" i="2"/>
  <c r="M797" i="2"/>
  <c r="M798" i="2"/>
  <c r="N797" i="2"/>
  <c r="N798" i="2"/>
  <c r="K728" i="2" l="1"/>
  <c r="K729" i="2"/>
  <c r="K730" i="2"/>
  <c r="K755" i="2"/>
  <c r="K756" i="2"/>
  <c r="K757" i="2"/>
  <c r="K761" i="2"/>
  <c r="K762" i="2"/>
  <c r="K763" i="2"/>
  <c r="K764" i="2"/>
  <c r="K765" i="2"/>
  <c r="K766" i="2"/>
  <c r="K767" i="2"/>
  <c r="K768" i="2"/>
  <c r="K769" i="2"/>
  <c r="K773" i="2"/>
  <c r="K774" i="2"/>
  <c r="K775" i="2"/>
  <c r="K791" i="2"/>
  <c r="K792" i="2"/>
  <c r="K793" i="2"/>
  <c r="K794" i="2"/>
  <c r="K795" i="2"/>
  <c r="K796" i="2"/>
  <c r="M728" i="2"/>
  <c r="M729" i="2"/>
  <c r="M730" i="2"/>
  <c r="M755" i="2"/>
  <c r="M756" i="2"/>
  <c r="M757" i="2"/>
  <c r="M761" i="2"/>
  <c r="M762" i="2"/>
  <c r="M763" i="2"/>
  <c r="M764" i="2"/>
  <c r="M765" i="2"/>
  <c r="M766" i="2"/>
  <c r="M767" i="2"/>
  <c r="M768" i="2"/>
  <c r="M769" i="2"/>
  <c r="M773" i="2"/>
  <c r="M774" i="2"/>
  <c r="M775" i="2"/>
  <c r="M791" i="2"/>
  <c r="M792" i="2"/>
  <c r="M793" i="2"/>
  <c r="M794" i="2"/>
  <c r="M795" i="2"/>
  <c r="M796" i="2"/>
  <c r="N728" i="2"/>
  <c r="N729" i="2"/>
  <c r="N730" i="2"/>
  <c r="N755" i="2"/>
  <c r="N756" i="2"/>
  <c r="N757" i="2"/>
  <c r="N761" i="2"/>
  <c r="N762" i="2"/>
  <c r="N763" i="2"/>
  <c r="N764" i="2"/>
  <c r="N765" i="2"/>
  <c r="N766" i="2"/>
  <c r="N767" i="2"/>
  <c r="N768" i="2"/>
  <c r="N769" i="2"/>
  <c r="N773" i="2"/>
  <c r="N774" i="2"/>
  <c r="N775" i="2"/>
  <c r="N791" i="2"/>
  <c r="N792" i="2"/>
  <c r="N793" i="2"/>
  <c r="N794" i="2"/>
  <c r="N795" i="2"/>
  <c r="N796" i="2"/>
  <c r="K808" i="2"/>
  <c r="L808" i="2"/>
  <c r="M808" i="2"/>
  <c r="N808" i="2"/>
  <c r="K807" i="2"/>
  <c r="L807" i="2"/>
  <c r="M807" i="2"/>
  <c r="N807" i="2"/>
  <c r="K802" i="2"/>
  <c r="K803" i="2"/>
  <c r="K804" i="2"/>
  <c r="K805" i="2"/>
  <c r="L802" i="2"/>
  <c r="L803" i="2"/>
  <c r="L804" i="2"/>
  <c r="L805" i="2"/>
  <c r="M802" i="2"/>
  <c r="M803" i="2"/>
  <c r="M804" i="2"/>
  <c r="M805" i="2"/>
  <c r="N802" i="2"/>
  <c r="N803" i="2"/>
  <c r="N804" i="2"/>
  <c r="N805" i="2"/>
  <c r="K801" i="2"/>
  <c r="L801" i="2"/>
  <c r="M801" i="2"/>
  <c r="N801" i="2"/>
  <c r="K655" i="2" l="1"/>
  <c r="M655" i="2"/>
  <c r="N655" i="2"/>
  <c r="K671" i="2"/>
  <c r="M671" i="2"/>
  <c r="N671" i="2"/>
  <c r="K645" i="2"/>
  <c r="M645" i="2"/>
  <c r="N645" i="2"/>
  <c r="K659" i="2" l="1"/>
  <c r="K663" i="2"/>
  <c r="M659" i="2"/>
  <c r="M663" i="2"/>
  <c r="N659" i="2"/>
  <c r="N663" i="2"/>
  <c r="K580" i="2"/>
  <c r="K581" i="2"/>
  <c r="K582" i="2"/>
  <c r="K583" i="2"/>
  <c r="L580" i="2"/>
  <c r="L581" i="2"/>
  <c r="L582" i="2"/>
  <c r="L583" i="2"/>
  <c r="M580" i="2"/>
  <c r="M581" i="2"/>
  <c r="M582" i="2"/>
  <c r="M583" i="2"/>
  <c r="N580" i="2"/>
  <c r="N581" i="2"/>
  <c r="N582" i="2"/>
  <c r="N583" i="2"/>
  <c r="K641" i="2" l="1"/>
  <c r="K647" i="2"/>
  <c r="K651" i="2"/>
  <c r="K667" i="2"/>
  <c r="K675" i="2"/>
  <c r="K727" i="2"/>
  <c r="L727" i="2"/>
  <c r="M641" i="2"/>
  <c r="M647" i="2"/>
  <c r="M651" i="2"/>
  <c r="M667" i="2"/>
  <c r="M675" i="2"/>
  <c r="M727" i="2"/>
  <c r="N641" i="2"/>
  <c r="N647" i="2"/>
  <c r="N651" i="2"/>
  <c r="N667" i="2"/>
  <c r="N675" i="2"/>
  <c r="N727" i="2"/>
  <c r="K633" i="2"/>
  <c r="M633" i="2"/>
  <c r="N633" i="2"/>
  <c r="L629" i="2" l="1"/>
  <c r="K630" i="2"/>
  <c r="L630" i="2"/>
  <c r="M630" i="2"/>
  <c r="N630" i="2"/>
  <c r="K629" i="2"/>
  <c r="M629" i="2"/>
  <c r="N629" i="2"/>
  <c r="K626" i="2"/>
  <c r="M626" i="2"/>
  <c r="N626" i="2"/>
  <c r="K621" i="2"/>
  <c r="K622" i="2"/>
  <c r="K623" i="2"/>
  <c r="K624" i="2"/>
  <c r="K625" i="2"/>
  <c r="L621" i="2"/>
  <c r="L622" i="2"/>
  <c r="L623" i="2"/>
  <c r="L624" i="2"/>
  <c r="L625" i="2"/>
  <c r="M621" i="2"/>
  <c r="M622" i="2"/>
  <c r="M623" i="2"/>
  <c r="M624" i="2"/>
  <c r="M625" i="2"/>
  <c r="N621" i="2"/>
  <c r="N622" i="2"/>
  <c r="N623" i="2"/>
  <c r="N624" i="2"/>
  <c r="N625" i="2"/>
  <c r="L626" i="2" l="1"/>
  <c r="K612" i="2"/>
  <c r="K613" i="2"/>
  <c r="K614" i="2"/>
  <c r="K616" i="2"/>
  <c r="K617" i="2"/>
  <c r="K618" i="2"/>
  <c r="L612" i="2"/>
  <c r="L613" i="2"/>
  <c r="L614" i="2"/>
  <c r="L616" i="2"/>
  <c r="L617" i="2"/>
  <c r="L618" i="2"/>
  <c r="M612" i="2"/>
  <c r="M613" i="2"/>
  <c r="M614" i="2"/>
  <c r="M616" i="2"/>
  <c r="M617" i="2"/>
  <c r="M618" i="2"/>
  <c r="N612" i="2"/>
  <c r="N613" i="2"/>
  <c r="N614" i="2"/>
  <c r="N616" i="2"/>
  <c r="N617" i="2"/>
  <c r="N618" i="2"/>
  <c r="K605" i="2"/>
  <c r="L605" i="2"/>
  <c r="M605" i="2"/>
  <c r="N605" i="2"/>
  <c r="K611" i="2"/>
  <c r="L611" i="2"/>
  <c r="M611" i="2"/>
  <c r="N611" i="2"/>
  <c r="K610" i="2"/>
  <c r="L610" i="2"/>
  <c r="M610" i="2"/>
  <c r="N610" i="2"/>
  <c r="K607" i="2"/>
  <c r="L607" i="2"/>
  <c r="M607" i="2"/>
  <c r="N607" i="2"/>
  <c r="K604" i="2"/>
  <c r="K606" i="2"/>
  <c r="L604" i="2"/>
  <c r="L606" i="2"/>
  <c r="M604" i="2"/>
  <c r="M606" i="2"/>
  <c r="N604" i="2"/>
  <c r="N606" i="2"/>
  <c r="K603" i="2" l="1"/>
  <c r="L603" i="2"/>
  <c r="M603" i="2"/>
  <c r="N603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K561" i="2"/>
  <c r="L561" i="2"/>
  <c r="M561" i="2"/>
  <c r="N561" i="2"/>
  <c r="L269" i="2" l="1"/>
  <c r="L270" i="2"/>
  <c r="L257" i="2"/>
  <c r="L262" i="2"/>
  <c r="L258" i="2"/>
  <c r="K273" i="2"/>
  <c r="K274" i="2"/>
  <c r="M273" i="2"/>
  <c r="M274" i="2"/>
  <c r="N273" i="2"/>
  <c r="N274" i="2"/>
  <c r="K257" i="2"/>
  <c r="K258" i="2"/>
  <c r="K261" i="2"/>
  <c r="K262" i="2"/>
  <c r="K264" i="2"/>
  <c r="K265" i="2"/>
  <c r="K266" i="2"/>
  <c r="K267" i="2"/>
  <c r="K268" i="2"/>
  <c r="K269" i="2"/>
  <c r="K270" i="2"/>
  <c r="K271" i="2"/>
  <c r="K272" i="2"/>
  <c r="M257" i="2"/>
  <c r="M258" i="2"/>
  <c r="M261" i="2"/>
  <c r="M262" i="2"/>
  <c r="M264" i="2"/>
  <c r="M265" i="2"/>
  <c r="M266" i="2"/>
  <c r="M267" i="2"/>
  <c r="M268" i="2"/>
  <c r="M269" i="2"/>
  <c r="M270" i="2"/>
  <c r="M271" i="2"/>
  <c r="M272" i="2"/>
  <c r="N257" i="2"/>
  <c r="N258" i="2"/>
  <c r="N261" i="2"/>
  <c r="N262" i="2"/>
  <c r="N264" i="2"/>
  <c r="N265" i="2"/>
  <c r="N266" i="2"/>
  <c r="N267" i="2"/>
  <c r="N268" i="2"/>
  <c r="N269" i="2"/>
  <c r="N270" i="2"/>
  <c r="N271" i="2"/>
  <c r="N272" i="2"/>
  <c r="K192" i="2"/>
  <c r="K193" i="2"/>
  <c r="K194" i="2"/>
  <c r="M192" i="2"/>
  <c r="M193" i="2"/>
  <c r="M194" i="2"/>
  <c r="N192" i="2"/>
  <c r="N193" i="2"/>
  <c r="N194" i="2"/>
  <c r="L659" i="2" l="1"/>
  <c r="L261" i="2"/>
  <c r="L259" i="2"/>
  <c r="L272" i="2"/>
  <c r="L267" i="2"/>
  <c r="L265" i="2"/>
  <c r="L271" i="2"/>
  <c r="L268" i="2"/>
  <c r="L266" i="2"/>
  <c r="L264" i="2"/>
  <c r="K245" i="2" l="1"/>
  <c r="K246" i="2"/>
  <c r="K247" i="2"/>
  <c r="K248" i="2"/>
  <c r="K249" i="2"/>
  <c r="K250" i="2"/>
  <c r="K251" i="2"/>
  <c r="K252" i="2"/>
  <c r="K253" i="2"/>
  <c r="K254" i="2"/>
  <c r="K255" i="2"/>
  <c r="K256" i="2"/>
  <c r="L246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K200" i="2"/>
  <c r="K201" i="2"/>
  <c r="K202" i="2"/>
  <c r="K224" i="2"/>
  <c r="K225" i="2"/>
  <c r="K226" i="2"/>
  <c r="K230" i="2"/>
  <c r="K231" i="2"/>
  <c r="K232" i="2"/>
  <c r="K233" i="2"/>
  <c r="K234" i="2"/>
  <c r="K235" i="2"/>
  <c r="K236" i="2"/>
  <c r="M200" i="2"/>
  <c r="M201" i="2"/>
  <c r="M202" i="2"/>
  <c r="M224" i="2"/>
  <c r="M225" i="2"/>
  <c r="M226" i="2"/>
  <c r="M230" i="2"/>
  <c r="M231" i="2"/>
  <c r="M232" i="2"/>
  <c r="M233" i="2"/>
  <c r="M234" i="2"/>
  <c r="M235" i="2"/>
  <c r="M236" i="2"/>
  <c r="N200" i="2"/>
  <c r="N201" i="2"/>
  <c r="N202" i="2"/>
  <c r="N224" i="2"/>
  <c r="N225" i="2"/>
  <c r="N226" i="2"/>
  <c r="N230" i="2"/>
  <c r="N231" i="2"/>
  <c r="N232" i="2"/>
  <c r="N233" i="2"/>
  <c r="N234" i="2"/>
  <c r="N235" i="2"/>
  <c r="N236" i="2"/>
  <c r="K242" i="2"/>
  <c r="K243" i="2"/>
  <c r="K244" i="2"/>
  <c r="M242" i="2"/>
  <c r="M243" i="2"/>
  <c r="M244" i="2"/>
  <c r="N242" i="2"/>
  <c r="N243" i="2"/>
  <c r="N244" i="2"/>
  <c r="K237" i="2"/>
  <c r="K238" i="2"/>
  <c r="K239" i="2"/>
  <c r="K240" i="2"/>
  <c r="K241" i="2"/>
  <c r="M237" i="2"/>
  <c r="M238" i="2"/>
  <c r="M239" i="2"/>
  <c r="M240" i="2"/>
  <c r="M241" i="2"/>
  <c r="N237" i="2"/>
  <c r="N238" i="2"/>
  <c r="N239" i="2"/>
  <c r="N240" i="2"/>
  <c r="N241" i="2"/>
  <c r="K152" i="2" l="1"/>
  <c r="M152" i="2"/>
  <c r="N152" i="2"/>
  <c r="K150" i="2"/>
  <c r="M150" i="2"/>
  <c r="N150" i="2"/>
  <c r="K148" i="2"/>
  <c r="M148" i="2"/>
  <c r="N148" i="2"/>
  <c r="K107" i="2"/>
  <c r="K108" i="2"/>
  <c r="K109" i="2"/>
  <c r="M107" i="2"/>
  <c r="M108" i="2"/>
  <c r="M109" i="2"/>
  <c r="N107" i="2"/>
  <c r="N108" i="2"/>
  <c r="N109" i="2"/>
  <c r="K104" i="2"/>
  <c r="K105" i="2"/>
  <c r="K106" i="2"/>
  <c r="M104" i="2"/>
  <c r="M105" i="2"/>
  <c r="M106" i="2"/>
  <c r="N104" i="2"/>
  <c r="N105" i="2"/>
  <c r="N106" i="2"/>
  <c r="K94" i="2"/>
  <c r="M94" i="2"/>
  <c r="N94" i="2"/>
  <c r="K92" i="2"/>
  <c r="K93" i="2"/>
  <c r="K95" i="2"/>
  <c r="K96" i="2"/>
  <c r="K97" i="2"/>
  <c r="K98" i="2"/>
  <c r="K99" i="2"/>
  <c r="K100" i="2"/>
  <c r="M92" i="2"/>
  <c r="M93" i="2"/>
  <c r="M95" i="2"/>
  <c r="M96" i="2"/>
  <c r="M97" i="2"/>
  <c r="M98" i="2"/>
  <c r="M99" i="2"/>
  <c r="M100" i="2"/>
  <c r="N92" i="2"/>
  <c r="N93" i="2"/>
  <c r="N95" i="2"/>
  <c r="N96" i="2"/>
  <c r="N97" i="2"/>
  <c r="N98" i="2"/>
  <c r="N99" i="2"/>
  <c r="N100" i="2"/>
  <c r="K87" i="2"/>
  <c r="M87" i="2"/>
  <c r="N87" i="2"/>
  <c r="K83" i="2"/>
  <c r="K84" i="2"/>
  <c r="K85" i="2"/>
  <c r="K86" i="2"/>
  <c r="K88" i="2"/>
  <c r="M83" i="2"/>
  <c r="M84" i="2"/>
  <c r="M85" i="2"/>
  <c r="M86" i="2"/>
  <c r="M88" i="2"/>
  <c r="N83" i="2"/>
  <c r="N84" i="2"/>
  <c r="N85" i="2"/>
  <c r="N86" i="2"/>
  <c r="N88" i="2"/>
  <c r="K53" i="2"/>
  <c r="K54" i="2"/>
  <c r="K55" i="2"/>
  <c r="K56" i="2"/>
  <c r="K57" i="2"/>
  <c r="K58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M53" i="2"/>
  <c r="M54" i="2"/>
  <c r="M55" i="2"/>
  <c r="M56" i="2"/>
  <c r="M57" i="2"/>
  <c r="M58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N53" i="2"/>
  <c r="N54" i="2"/>
  <c r="N55" i="2"/>
  <c r="N56" i="2"/>
  <c r="N57" i="2"/>
  <c r="N58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K20" i="2"/>
  <c r="M20" i="2"/>
  <c r="N20" i="2"/>
  <c r="K21" i="2"/>
  <c r="M21" i="2"/>
  <c r="N21" i="2"/>
  <c r="K22" i="2"/>
  <c r="M22" i="2"/>
  <c r="N22" i="2"/>
  <c r="K29" i="2"/>
  <c r="M29" i="2"/>
  <c r="N29" i="2"/>
  <c r="K30" i="2"/>
  <c r="M30" i="2"/>
  <c r="N30" i="2"/>
  <c r="K31" i="2"/>
  <c r="M31" i="2"/>
  <c r="N31" i="2"/>
  <c r="K52" i="2"/>
  <c r="M52" i="2"/>
  <c r="N52" i="2"/>
  <c r="K51" i="2"/>
  <c r="M51" i="2"/>
  <c r="N51" i="2"/>
  <c r="K32" i="2"/>
  <c r="K33" i="2"/>
  <c r="K34" i="2"/>
  <c r="K38" i="2"/>
  <c r="K39" i="2"/>
  <c r="K40" i="2"/>
  <c r="K41" i="2"/>
  <c r="K42" i="2"/>
  <c r="K43" i="2"/>
  <c r="K50" i="2"/>
  <c r="M32" i="2"/>
  <c r="M33" i="2"/>
  <c r="M34" i="2"/>
  <c r="M38" i="2"/>
  <c r="M39" i="2"/>
  <c r="M40" i="2"/>
  <c r="M41" i="2"/>
  <c r="M42" i="2"/>
  <c r="M43" i="2"/>
  <c r="M50" i="2"/>
  <c r="N32" i="2"/>
  <c r="N33" i="2"/>
  <c r="N34" i="2"/>
  <c r="N38" i="2"/>
  <c r="N39" i="2"/>
  <c r="N40" i="2"/>
  <c r="N41" i="2"/>
  <c r="N42" i="2"/>
  <c r="N43" i="2"/>
  <c r="N50" i="2"/>
  <c r="K15" i="2"/>
  <c r="K16" i="2"/>
  <c r="M15" i="2"/>
  <c r="M16" i="2"/>
  <c r="N15" i="2"/>
  <c r="N16" i="2"/>
  <c r="K12" i="2"/>
  <c r="K13" i="2"/>
  <c r="M12" i="2"/>
  <c r="M13" i="2"/>
  <c r="N12" i="2"/>
  <c r="N13" i="2"/>
  <c r="K6" i="2"/>
  <c r="K7" i="2"/>
  <c r="M6" i="2"/>
  <c r="M7" i="2"/>
  <c r="N6" i="2"/>
  <c r="N7" i="2"/>
  <c r="K5" i="2"/>
  <c r="K11" i="2"/>
  <c r="K14" i="2"/>
  <c r="M5" i="2"/>
  <c r="M11" i="2"/>
  <c r="M14" i="2"/>
  <c r="N5" i="2"/>
  <c r="N11" i="2"/>
  <c r="N14" i="2"/>
  <c r="K120" i="2"/>
  <c r="K121" i="2"/>
  <c r="K122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M120" i="2"/>
  <c r="M121" i="2"/>
  <c r="M122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N120" i="2"/>
  <c r="N121" i="2"/>
  <c r="N122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K180" i="2"/>
  <c r="K181" i="2"/>
  <c r="K182" i="2"/>
  <c r="M180" i="2"/>
  <c r="M181" i="2"/>
  <c r="M182" i="2"/>
  <c r="N180" i="2"/>
  <c r="N181" i="2"/>
  <c r="N182" i="2"/>
  <c r="K171" i="2"/>
  <c r="K172" i="2"/>
  <c r="K173" i="2"/>
  <c r="K174" i="2"/>
  <c r="K175" i="2"/>
  <c r="K176" i="2"/>
  <c r="M171" i="2"/>
  <c r="M172" i="2"/>
  <c r="M173" i="2"/>
  <c r="M174" i="2"/>
  <c r="M175" i="2"/>
  <c r="M176" i="2"/>
  <c r="N171" i="2"/>
  <c r="N172" i="2"/>
  <c r="N173" i="2"/>
  <c r="N174" i="2"/>
  <c r="N175" i="2"/>
  <c r="N176" i="2"/>
  <c r="K177" i="2"/>
  <c r="K178" i="2"/>
  <c r="K179" i="2"/>
  <c r="M177" i="2"/>
  <c r="M178" i="2"/>
  <c r="M179" i="2"/>
  <c r="N177" i="2"/>
  <c r="N178" i="2"/>
  <c r="N179" i="2"/>
  <c r="K160" i="2" l="1"/>
  <c r="K161" i="2"/>
  <c r="M160" i="2"/>
  <c r="M161" i="2"/>
  <c r="N160" i="2"/>
  <c r="N161" i="2"/>
  <c r="K169" i="2"/>
  <c r="M169" i="2"/>
  <c r="N169" i="2"/>
  <c r="L274" i="2" l="1"/>
  <c r="L273" i="2"/>
  <c r="L3" i="2" l="1"/>
  <c r="L141" i="2"/>
  <c r="L140" i="2"/>
  <c r="K3" i="2"/>
  <c r="M3" i="2"/>
  <c r="N3" i="2"/>
  <c r="K140" i="2"/>
  <c r="M140" i="2"/>
  <c r="N140" i="2"/>
  <c r="K141" i="2"/>
  <c r="M141" i="2"/>
  <c r="N141" i="2"/>
  <c r="L139" i="2" l="1"/>
  <c r="L138" i="2"/>
  <c r="K138" i="2"/>
  <c r="M138" i="2"/>
  <c r="N138" i="2"/>
  <c r="K139" i="2"/>
  <c r="M139" i="2"/>
  <c r="N139" i="2"/>
  <c r="N143" i="2" l="1"/>
  <c r="M143" i="2"/>
  <c r="K143" i="2"/>
  <c r="N142" i="2"/>
  <c r="M142" i="2"/>
  <c r="K142" i="2"/>
  <c r="N4" i="2"/>
  <c r="M4" i="2"/>
  <c r="K4" i="2"/>
  <c r="L143" i="2"/>
  <c r="L142" i="2"/>
  <c r="L4" i="2"/>
  <c r="L152" i="2" l="1"/>
  <c r="K170" i="2" l="1"/>
  <c r="N159" i="2"/>
  <c r="N168" i="2"/>
  <c r="N170" i="2"/>
  <c r="N183" i="2"/>
  <c r="N184" i="2"/>
  <c r="N185" i="2"/>
  <c r="N186" i="2"/>
  <c r="N187" i="2"/>
  <c r="N188" i="2"/>
  <c r="N195" i="2"/>
  <c r="N196" i="2"/>
  <c r="N197" i="2"/>
  <c r="N17" i="2"/>
  <c r="N18" i="2"/>
  <c r="N19" i="2"/>
  <c r="N89" i="2"/>
  <c r="N90" i="2"/>
  <c r="N91" i="2"/>
  <c r="N113" i="2"/>
  <c r="N114" i="2"/>
  <c r="N115" i="2"/>
  <c r="N146" i="2"/>
  <c r="N147" i="2"/>
  <c r="N149" i="2"/>
  <c r="N151" i="2"/>
  <c r="N119" i="2"/>
  <c r="N198" i="2"/>
  <c r="N2" i="2"/>
  <c r="M159" i="2"/>
  <c r="M168" i="2"/>
  <c r="M170" i="2"/>
  <c r="M183" i="2"/>
  <c r="M184" i="2"/>
  <c r="M185" i="2"/>
  <c r="M186" i="2"/>
  <c r="M187" i="2"/>
  <c r="M188" i="2"/>
  <c r="M195" i="2"/>
  <c r="M196" i="2"/>
  <c r="M197" i="2"/>
  <c r="M17" i="2"/>
  <c r="M18" i="2"/>
  <c r="M19" i="2"/>
  <c r="M89" i="2"/>
  <c r="M90" i="2"/>
  <c r="M91" i="2"/>
  <c r="M113" i="2"/>
  <c r="M114" i="2"/>
  <c r="M115" i="2"/>
  <c r="M146" i="2"/>
  <c r="M147" i="2"/>
  <c r="M149" i="2"/>
  <c r="M151" i="2"/>
  <c r="M119" i="2"/>
  <c r="M198" i="2"/>
  <c r="M2" i="2"/>
  <c r="L146" i="2"/>
  <c r="L119" i="2"/>
  <c r="L198" i="2"/>
  <c r="L2" i="2"/>
  <c r="K159" i="2"/>
  <c r="K168" i="2"/>
  <c r="K183" i="2"/>
  <c r="K184" i="2"/>
  <c r="K185" i="2"/>
  <c r="K186" i="2"/>
  <c r="K187" i="2"/>
  <c r="K188" i="2"/>
  <c r="K195" i="2"/>
  <c r="K196" i="2"/>
  <c r="K197" i="2"/>
  <c r="K17" i="2"/>
  <c r="K18" i="2"/>
  <c r="K19" i="2"/>
  <c r="K89" i="2"/>
  <c r="K90" i="2"/>
  <c r="K91" i="2"/>
  <c r="K113" i="2"/>
  <c r="K114" i="2"/>
  <c r="K115" i="2"/>
  <c r="K146" i="2"/>
  <c r="K147" i="2"/>
  <c r="K149" i="2"/>
  <c r="K151" i="2"/>
  <c r="K119" i="2"/>
  <c r="K198" i="2"/>
  <c r="K2" i="2"/>
  <c r="L549" i="2" l="1"/>
  <c r="L548" i="2"/>
  <c r="L550" i="2"/>
  <c r="L532" i="2"/>
  <c r="L229" i="2"/>
  <c r="L531" i="2"/>
  <c r="L228" i="2"/>
  <c r="L679" i="2"/>
  <c r="L529" i="2"/>
  <c r="L526" i="2"/>
  <c r="L528" i="2"/>
  <c r="L525" i="2"/>
  <c r="L250" i="2"/>
  <c r="L233" i="2"/>
  <c r="L253" i="2"/>
  <c r="L242" i="2"/>
  <c r="L202" i="2"/>
  <c r="L236" i="2"/>
  <c r="L256" i="2"/>
  <c r="L245" i="2"/>
  <c r="L239" i="2"/>
  <c r="L226" i="2"/>
  <c r="L241" i="2"/>
  <c r="L249" i="2"/>
  <c r="L232" i="2"/>
  <c r="L244" i="2"/>
  <c r="L252" i="2"/>
  <c r="L201" i="2"/>
  <c r="L235" i="2"/>
  <c r="L255" i="2"/>
  <c r="L238" i="2"/>
  <c r="L225" i="2"/>
  <c r="L184" i="2"/>
  <c r="L175" i="2"/>
  <c r="L178" i="2"/>
  <c r="L181" i="2"/>
  <c r="L172" i="2"/>
  <c r="L185" i="2"/>
  <c r="L176" i="2"/>
  <c r="L182" i="2"/>
  <c r="L179" i="2"/>
  <c r="L173" i="2"/>
  <c r="L183" i="2"/>
  <c r="L180" i="2"/>
  <c r="L177" i="2"/>
  <c r="L171" i="2"/>
  <c r="L174" i="2"/>
  <c r="L113" i="2"/>
  <c r="L115" i="2"/>
  <c r="L114" i="2"/>
  <c r="L673" i="2" l="1"/>
  <c r="L657" i="2"/>
  <c r="L639" i="2"/>
  <c r="L669" i="2"/>
  <c r="L649" i="2"/>
  <c r="L693" i="2"/>
  <c r="L661" i="2"/>
  <c r="L677" i="2"/>
  <c r="L643" i="2"/>
  <c r="L701" i="2"/>
  <c r="L672" i="2"/>
  <c r="L656" i="2"/>
  <c r="L638" i="2"/>
  <c r="L668" i="2"/>
  <c r="L648" i="2"/>
  <c r="L692" i="2"/>
  <c r="L676" i="2"/>
  <c r="L660" i="2"/>
  <c r="L642" i="2"/>
  <c r="L691" i="2"/>
  <c r="L699" i="2"/>
  <c r="L695" i="2"/>
  <c r="L687" i="2"/>
  <c r="L683" i="2"/>
  <c r="L151" i="2" l="1"/>
  <c r="L149" i="2" l="1"/>
  <c r="L150" i="2"/>
  <c r="L147" i="2"/>
  <c r="L148" i="2"/>
  <c r="L111" i="2" l="1"/>
  <c r="L112" i="2"/>
  <c r="L110" i="2"/>
  <c r="L790" i="2"/>
  <c r="L789" i="2"/>
  <c r="L788" i="2"/>
  <c r="L191" i="2"/>
  <c r="L796" i="2"/>
  <c r="L795" i="2"/>
  <c r="L794" i="2"/>
  <c r="L19" i="2"/>
  <c r="L190" i="2"/>
  <c r="L189" i="2"/>
  <c r="L18" i="2"/>
  <c r="L17" i="2"/>
  <c r="L37" i="2"/>
  <c r="L36" i="2"/>
  <c r="L35" i="2"/>
  <c r="L774" i="2" l="1"/>
  <c r="L775" i="2"/>
  <c r="L82" i="2"/>
  <c r="L61" i="2"/>
  <c r="L64" i="2"/>
  <c r="L751" i="2"/>
  <c r="L745" i="2"/>
  <c r="L754" i="2"/>
  <c r="L748" i="2"/>
  <c r="L783" i="2"/>
  <c r="L786" i="2"/>
  <c r="L166" i="2"/>
  <c r="L163" i="2"/>
  <c r="L23" i="2"/>
  <c r="L26" i="2"/>
  <c r="L734" i="2"/>
  <c r="L737" i="2"/>
  <c r="L731" i="2"/>
  <c r="L740" i="2"/>
  <c r="L124" i="2"/>
  <c r="L759" i="2"/>
  <c r="L167" i="2"/>
  <c r="L164" i="2"/>
  <c r="L784" i="2"/>
  <c r="L787" i="2"/>
  <c r="L25" i="2"/>
  <c r="L28" i="2"/>
  <c r="L736" i="2"/>
  <c r="L739" i="2"/>
  <c r="L742" i="2"/>
  <c r="L733" i="2"/>
  <c r="L123" i="2"/>
  <c r="L758" i="2"/>
  <c r="L9" i="2"/>
  <c r="L777" i="2"/>
  <c r="L780" i="2"/>
  <c r="L125" i="2"/>
  <c r="L760" i="2"/>
  <c r="L27" i="2"/>
  <c r="L24" i="2"/>
  <c r="L732" i="2"/>
  <c r="L741" i="2"/>
  <c r="L738" i="2"/>
  <c r="L735" i="2"/>
  <c r="L8" i="2"/>
  <c r="L776" i="2"/>
  <c r="L779" i="2"/>
  <c r="L81" i="2"/>
  <c r="L60" i="2"/>
  <c r="L63" i="2"/>
  <c r="L744" i="2"/>
  <c r="L753" i="2"/>
  <c r="L750" i="2"/>
  <c r="L747" i="2"/>
  <c r="L80" i="2"/>
  <c r="L62" i="2"/>
  <c r="L59" i="2"/>
  <c r="L749" i="2"/>
  <c r="L752" i="2"/>
  <c r="L746" i="2"/>
  <c r="L743" i="2"/>
  <c r="L165" i="2"/>
  <c r="L162" i="2"/>
  <c r="L10" i="2"/>
  <c r="L778" i="2"/>
  <c r="L781" i="2"/>
  <c r="L785" i="2"/>
  <c r="L782" i="2"/>
  <c r="L49" i="2"/>
  <c r="L46" i="2"/>
  <c r="L102" i="2"/>
  <c r="L103" i="2"/>
  <c r="L47" i="2"/>
  <c r="L44" i="2"/>
  <c r="L773" i="2"/>
  <c r="L101" i="2"/>
  <c r="L48" i="2"/>
  <c r="L45" i="2"/>
  <c r="L545" i="2"/>
  <c r="L539" i="2"/>
  <c r="L546" i="2"/>
  <c r="L540" i="2"/>
  <c r="L538" i="2"/>
  <c r="L544" i="2"/>
  <c r="L537" i="2"/>
  <c r="L543" i="2"/>
  <c r="L536" i="2"/>
  <c r="L542" i="2"/>
  <c r="L547" i="2"/>
  <c r="L541" i="2"/>
  <c r="L530" i="2"/>
  <c r="L637" i="2"/>
  <c r="L527" i="2"/>
  <c r="L524" i="2"/>
  <c r="L765" i="2"/>
  <c r="L729" i="2"/>
  <c r="L194" i="2"/>
  <c r="L793" i="2"/>
  <c r="L764" i="2"/>
  <c r="L728" i="2"/>
  <c r="L766" i="2"/>
  <c r="L730" i="2"/>
  <c r="L761" i="2"/>
  <c r="L762" i="2"/>
  <c r="L755" i="2"/>
  <c r="L767" i="2"/>
  <c r="L757" i="2"/>
  <c r="L769" i="2"/>
  <c r="L763" i="2"/>
  <c r="L756" i="2"/>
  <c r="L768" i="2"/>
  <c r="L192" i="2"/>
  <c r="L791" i="2"/>
  <c r="L193" i="2"/>
  <c r="L792" i="2"/>
  <c r="L230" i="2"/>
  <c r="L240" i="2"/>
  <c r="L248" i="2"/>
  <c r="L237" i="2"/>
  <c r="L231" i="2"/>
  <c r="L251" i="2"/>
  <c r="L200" i="2"/>
  <c r="L234" i="2"/>
  <c r="L254" i="2"/>
  <c r="L243" i="2"/>
  <c r="L224" i="2"/>
  <c r="L42" i="2"/>
  <c r="L39" i="2"/>
  <c r="L21" i="2"/>
  <c r="L30" i="2"/>
  <c r="L33" i="2"/>
  <c r="L51" i="2"/>
  <c r="L134" i="2"/>
  <c r="L137" i="2"/>
  <c r="L168" i="2"/>
  <c r="L169" i="2"/>
  <c r="L160" i="2"/>
  <c r="L83" i="2"/>
  <c r="L86" i="2"/>
  <c r="L40" i="2"/>
  <c r="L43" i="2"/>
  <c r="L52" i="2"/>
  <c r="L34" i="2"/>
  <c r="L22" i="2"/>
  <c r="L31" i="2"/>
  <c r="L170" i="2"/>
  <c r="L161" i="2"/>
  <c r="L84" i="2"/>
  <c r="L87" i="2"/>
  <c r="L57" i="2"/>
  <c r="L75" i="2"/>
  <c r="L66" i="2"/>
  <c r="L78" i="2"/>
  <c r="L69" i="2"/>
  <c r="L54" i="2"/>
  <c r="L72" i="2"/>
  <c r="L65" i="2"/>
  <c r="L77" i="2"/>
  <c r="L68" i="2"/>
  <c r="L74" i="2"/>
  <c r="L53" i="2"/>
  <c r="L71" i="2"/>
  <c r="L56" i="2"/>
  <c r="L58" i="2"/>
  <c r="L76" i="2"/>
  <c r="L67" i="2"/>
  <c r="L79" i="2"/>
  <c r="L70" i="2"/>
  <c r="L55" i="2"/>
  <c r="L73" i="2"/>
  <c r="L5" i="2"/>
  <c r="L11" i="2"/>
  <c r="L14" i="2"/>
  <c r="L92" i="2"/>
  <c r="L95" i="2"/>
  <c r="L98" i="2"/>
  <c r="L120" i="2"/>
  <c r="L129" i="2"/>
  <c r="L126" i="2"/>
  <c r="L6" i="2"/>
  <c r="L12" i="2"/>
  <c r="L15" i="2"/>
  <c r="L93" i="2"/>
  <c r="L96" i="2"/>
  <c r="L99" i="2"/>
  <c r="L131" i="2"/>
  <c r="L128" i="2"/>
  <c r="L122" i="2"/>
  <c r="L16" i="2"/>
  <c r="L7" i="2"/>
  <c r="L13" i="2"/>
  <c r="L94" i="2"/>
  <c r="L97" i="2"/>
  <c r="L100" i="2"/>
  <c r="L130" i="2"/>
  <c r="L121" i="2"/>
  <c r="L127" i="2"/>
  <c r="L85" i="2"/>
  <c r="L88" i="2"/>
  <c r="L133" i="2"/>
  <c r="L136" i="2"/>
  <c r="L107" i="2"/>
  <c r="L104" i="2"/>
  <c r="L41" i="2"/>
  <c r="L20" i="2"/>
  <c r="L29" i="2"/>
  <c r="L50" i="2"/>
  <c r="L32" i="2"/>
  <c r="L38" i="2"/>
  <c r="L109" i="2"/>
  <c r="L106" i="2"/>
  <c r="L132" i="2"/>
  <c r="L135" i="2"/>
  <c r="L159" i="2"/>
  <c r="L108" i="2"/>
  <c r="L105" i="2"/>
  <c r="L89" i="2"/>
  <c r="L195" i="2"/>
  <c r="L90" i="2"/>
  <c r="L187" i="2"/>
  <c r="L196" i="2"/>
  <c r="L91" i="2"/>
  <c r="L186" i="2"/>
  <c r="L197" i="2"/>
  <c r="L188" i="2"/>
  <c r="L641" i="2" l="1"/>
  <c r="L647" i="2"/>
  <c r="L651" i="2"/>
  <c r="L667" i="2"/>
  <c r="L675" i="2"/>
  <c r="L633" i="2"/>
  <c r="L645" i="2"/>
  <c r="L671" i="2"/>
  <c r="L655" i="2"/>
  <c r="L663" i="2" l="1"/>
  <c r="L24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tc={6934A33F-E4C7-441A-B65A-5B9BB25ECCFA}</author>
    <author>tc={F941CBF0-444F-4485-990E-E4889C7F99EA}</author>
    <author>tc={11979B35-2C7A-4D51-A89A-E1E027C1E24F}</author>
    <author>tc={2638E077-43CB-4EBE-AB52-FB5A7023E859}</author>
    <author>tc={F1D7E65C-6D8D-47FB-8BB2-6A51133CF488}</author>
    <author>tc={5C02C951-E296-495B-878E-CA6D6C5A6AD5}</author>
    <author>tc={4081D250-6196-4381-AD97-A5F7B9A4952B}</author>
    <author>tc={04737946-B781-45C0-936A-D48D43C17FC0}</author>
    <author>tc={8D989019-71FB-4E97-99FA-EF831A3B4362}</author>
    <author>tc={73547635-5AAB-42A2-8057-1D1EC6752872}</author>
    <author>tc={3BB1E57A-54FB-492B-9D0D-A1E83E19C979}</author>
    <author>tc={87540C5B-73FD-4907-8622-99BA2BCBAEDE}</author>
    <author>tc={4C5FA127-5407-4EDC-A864-457DF24DD1E5}</author>
    <author>tc={E29B83E8-9A34-4261-ADE4-1CD3DCBAE727}</author>
    <author>tc={861D8330-F11B-4322-9193-C239AB7DAA0F}</author>
    <author>tc={1B66A9B5-ECE0-47C0-B01F-AAF259127134}</author>
  </authors>
  <commentList>
    <comment ref="G71" authorId="0" shapeId="0" xr:uid="{6934A33F-E4C7-441A-B65A-5B9BB25ECCF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MOREAS ΣΕΑ</t>
      </text>
    </comment>
    <comment ref="G542" authorId="1" shapeId="0" xr:uid="{F941CBF0-444F-4485-990E-E4889C7F99EA}">
      <text>
        <t>[Threaded comment]
Your version of Excel allows you to read this threaded comment; however, any edits to it will get removed if the file is opened in a newer version of Excel. Learn more: https://go.microsoft.com/fwlink/?linkid=870924
Comment:
    ΜΟΡΕΑΣ ΣΕΑ</t>
      </text>
    </comment>
    <comment ref="G545" authorId="2" shapeId="0" xr:uid="{11979B35-2C7A-4D51-A89A-E1E027C1E24F}">
      <text>
        <t>[Threaded comment]
Your version of Excel allows you to read this threaded comment; however, any edits to it will get removed if the file is opened in a newer version of Excel. Learn more: https://go.microsoft.com/fwlink/?linkid=870924
Comment:
    ΜΟΡΕΑΣ ΣΕΑ</t>
      </text>
    </comment>
    <comment ref="G551" authorId="3" shapeId="0" xr:uid="{2638E077-43CB-4EBE-AB52-FB5A7023E859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Κερδών - mail 7/4</t>
      </text>
    </comment>
    <comment ref="G552" authorId="4" shapeId="0" xr:uid="{F1D7E65C-6D8D-47FB-8BB2-6A51133CF488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Κερδών - mail 7/4</t>
      </text>
    </comment>
    <comment ref="G553" authorId="5" shapeId="0" xr:uid="{5C02C951-E296-495B-878E-CA6D6C5A6AD5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Κερδών - mail 7/4</t>
      </text>
    </comment>
    <comment ref="G554" authorId="6" shapeId="0" xr:uid="{4081D250-6196-4381-AD97-A5F7B9A4952B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5" authorId="7" shapeId="0" xr:uid="{04737946-B781-45C0-936A-D48D43C17FC0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6" authorId="8" shapeId="0" xr:uid="{8D989019-71FB-4E97-99FA-EF831A3B4362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7" authorId="9" shapeId="0" xr:uid="{73547635-5AAB-42A2-8057-1D1EC675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8" authorId="10" shapeId="0" xr:uid="{3BB1E57A-54FB-492B-9D0D-A1E83E19C979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59" authorId="11" shapeId="0" xr:uid="{87540C5B-73FD-4907-8622-99BA2BCBAEDE}">
      <text>
        <t>[Threaded comment]
Your version of Excel allows you to read this threaded comment; however, any edits to it will get removed if the file is opened in a newer version of Excel. Learn more: https://go.microsoft.com/fwlink/?linkid=870924
Comment:
    % Πωλήσεων λόγω ζημίας</t>
      </text>
    </comment>
    <comment ref="G560" authorId="12" shapeId="0" xr:uid="{4C5FA127-5407-4EDC-A864-457DF24DD1E5}">
      <text>
        <t>[Threaded comment]
Your version of Excel allows you to read this threaded comment; however, any edits to it will get removed if the file is opened in a newer version of Excel. Learn more: https://go.microsoft.com/fwlink/?linkid=870924
Comment:
    % Κερδων - mail 7/04</t>
      </text>
    </comment>
    <comment ref="G746" authorId="13" shapeId="0" xr:uid="{E29B83E8-9A34-4261-ADE4-1CD3DCBAE727}">
      <text>
        <t>[Threaded comment]
Your version of Excel allows you to read this threaded comment; however, any edits to it will get removed if the file is opened in a newer version of Excel. Learn more: https://go.microsoft.com/fwlink/?linkid=870924
Comment:
    +ΜΟΡΕΑΣ ΣΕΑ</t>
      </text>
    </comment>
    <comment ref="G776" authorId="14" shapeId="0" xr:uid="{861D8330-F11B-4322-9193-C239AB7DAA0F}">
      <text>
        <t>[Threaded comment]
Your version of Excel allows you to read this threaded comment; however, any edits to it will get removed if the file is opened in a newer version of Excel. Learn more: https://go.microsoft.com/fwlink/?linkid=870924
Comment:
    + ΜΟΡΕΑΣ ΣΕΑ</t>
      </text>
    </comment>
    <comment ref="G782" authorId="15" shapeId="0" xr:uid="{1B66A9B5-ECE0-47C0-B01F-AAF259127134}">
      <text>
        <t>[Threaded comment]
Your version of Excel allows you to read this threaded comment; however, any edits to it will get removed if the file is opened in a newer version of Excel. Learn more: https://go.microsoft.com/fwlink/?linkid=870924
Comment:
    + ΜΟΡΕΑΣ ΣΕΑ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tc={4D083601-A620-4CE4-9E32-5310B4C3EA92}</author>
    <author>tc={3591338A-51F1-49E8-8A0C-804D5C1F4E03}</author>
    <author>tc={294A81A4-325D-4C69-8B96-6BA3AD2AC67A}</author>
    <author>tc={10F117C9-A387-4DC5-843D-3BA6B178FDC1}</author>
    <author>tc={C9338526-B52E-46B9-9C81-570BC662E1D7}</author>
    <author>tc={1725B7AA-F27A-4542-ABAD-885EB15DFCCA}</author>
    <author>Magdalini Theologiti</author>
  </authors>
  <commentList>
    <comment ref="D34" authorId="0" shapeId="0" xr:uid="{4D083601-A620-4CE4-9E32-5310B4C3EA9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 </t>
      </text>
    </comment>
    <comment ref="D35" authorId="1" shapeId="0" xr:uid="{3591338A-51F1-49E8-8A0C-804D5C1F4E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 </t>
      </text>
    </comment>
    <comment ref="D36" authorId="2" shapeId="0" xr:uid="{294A81A4-325D-4C69-8B96-6BA3AD2AC67A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D37" authorId="3" shapeId="0" xr:uid="{10F117C9-A387-4DC5-843D-3BA6B178FDC1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D38" authorId="4" shapeId="0" xr:uid="{C9338526-B52E-46B9-9C81-570BC662E1D7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D39" authorId="5" shapeId="0" xr:uid="{1725B7AA-F27A-4542-ABAD-885EB15DFCCA}">
      <text>
        <t>[Threaded comment]
Your version of Excel allows you to read this threaded comment; however, any edits to it will get removed if the file is opened in a newer version of Excel. Learn more: https://go.microsoft.com/fwlink/?linkid=870924
Comment:
    Emission factors by NIR due to specified fuel.</t>
      </text>
    </comment>
    <comment ref="F287" authorId="6" shapeId="0" xr:uid="{605B0A59-0DB7-4EBF-98E1-5A2B25756413}">
      <text>
        <r>
          <rPr>
            <b/>
            <sz val="9"/>
            <color indexed="81"/>
            <rFont val="Tahoma"/>
            <family val="2"/>
            <charset val="161"/>
          </rPr>
          <t>Magdalini Theologiti:</t>
        </r>
        <r>
          <rPr>
            <sz val="9"/>
            <color indexed="81"/>
            <rFont val="Tahoma"/>
            <family val="2"/>
            <charset val="161"/>
          </rPr>
          <t xml:space="preserve">
p56/31 pdf
network losses in TWh /
(Total net generaiton (including electricity not fed into general supply networks in TWh)-Network losses(TWh)</t>
        </r>
      </text>
    </comment>
  </commentList>
</comments>
</file>

<file path=xl/sharedStrings.xml><?xml version="1.0" encoding="utf-8"?>
<sst xmlns="http://schemas.openxmlformats.org/spreadsheetml/2006/main" count="16206" uniqueCount="1080">
  <si>
    <t>Scope 1</t>
  </si>
  <si>
    <t>GHG Scope</t>
  </si>
  <si>
    <t>Ομάδα πηγών εκπομπών</t>
  </si>
  <si>
    <t>Κατηγορία πηγών εκπομπών</t>
  </si>
  <si>
    <t>Πηγή εκπομπών</t>
  </si>
  <si>
    <t>Μονάδες</t>
  </si>
  <si>
    <t>Πληροφορίες</t>
  </si>
  <si>
    <t>lt</t>
  </si>
  <si>
    <t>Diesel</t>
  </si>
  <si>
    <t>Κατηγορία</t>
  </si>
  <si>
    <t>Factor</t>
  </si>
  <si>
    <t>Value</t>
  </si>
  <si>
    <t>Units</t>
  </si>
  <si>
    <t>Source</t>
  </si>
  <si>
    <t>Description</t>
  </si>
  <si>
    <t>For XLOOKUP</t>
  </si>
  <si>
    <t>NCV</t>
  </si>
  <si>
    <t>GJ/t</t>
  </si>
  <si>
    <t>Diesel_NCV</t>
  </si>
  <si>
    <t>ρ</t>
  </si>
  <si>
    <t>kg/lt</t>
  </si>
  <si>
    <t xml:space="preserve"> ΦΕΚ 241/Β/02.02.2017 </t>
  </si>
  <si>
    <t>Πετρέλαιο εσωτερικής καύσης (DIESEL) που χρησιμοποιείται ως καύσιμο κινητήρων</t>
  </si>
  <si>
    <t>Diesel_density</t>
  </si>
  <si>
    <t>Σ.Ε. CH₄ st.</t>
  </si>
  <si>
    <t>Σ.Ε. CH₄ m.</t>
  </si>
  <si>
    <t>Diesel_base</t>
  </si>
  <si>
    <t>NCV*ρ</t>
  </si>
  <si>
    <t>GJ/lt</t>
  </si>
  <si>
    <t>DIESEL_base</t>
  </si>
  <si>
    <t>ΕΛΟΤ 228:2014</t>
  </si>
  <si>
    <t>Σ.Ε. CO₂ m.</t>
  </si>
  <si>
    <t>Emission Factor</t>
  </si>
  <si>
    <t>t CO2</t>
  </si>
  <si>
    <t>t CH4</t>
  </si>
  <si>
    <t>t N2O</t>
  </si>
  <si>
    <t>Σ.Ε. CO₂ st.</t>
  </si>
  <si>
    <t>LPG</t>
  </si>
  <si>
    <t>ΦΕΚ 1257, 3-9-2003 (Παράρτημα 4)</t>
  </si>
  <si>
    <t>LPG_base</t>
  </si>
  <si>
    <t>LPG_NCV</t>
  </si>
  <si>
    <t>LPG_density</t>
  </si>
  <si>
    <t>Scope 2</t>
  </si>
  <si>
    <t>Σ.Ε. CO2 - Χώρας</t>
  </si>
  <si>
    <t>kWh</t>
  </si>
  <si>
    <t>R-407C</t>
  </si>
  <si>
    <t>GWP 100-year</t>
  </si>
  <si>
    <t>kg CO2 eq / kg HFC</t>
  </si>
  <si>
    <t>IPCC - AR5</t>
  </si>
  <si>
    <t>Composition : R-32(0,23)+R-125(0,25)+R-134A(0,52)</t>
  </si>
  <si>
    <t>R-407C_GWP</t>
  </si>
  <si>
    <t>R-32</t>
  </si>
  <si>
    <t>R-32_GWP</t>
  </si>
  <si>
    <t>R-125</t>
  </si>
  <si>
    <t>R-125_GWP</t>
  </si>
  <si>
    <t>R-134A</t>
  </si>
  <si>
    <t>R-134A_GWP</t>
  </si>
  <si>
    <t>t HFCs</t>
  </si>
  <si>
    <t>Χώρα</t>
  </si>
  <si>
    <t>R-410A</t>
  </si>
  <si>
    <t>Composition : R-32(0.5)+R-125(0.5)</t>
  </si>
  <si>
    <t>R-410Α_GWP</t>
  </si>
  <si>
    <t>t CO2 eq</t>
  </si>
  <si>
    <t>Natural Gas</t>
  </si>
  <si>
    <t>Σ.Ε. CH4 - Χώρας</t>
  </si>
  <si>
    <t>Incinerator</t>
  </si>
  <si>
    <t>CO₂</t>
  </si>
  <si>
    <t>Biogas</t>
  </si>
  <si>
    <t>Location based calculation</t>
  </si>
  <si>
    <t>Direct emissions from stationary combustion</t>
  </si>
  <si>
    <t xml:space="preserve">Offices heating </t>
  </si>
  <si>
    <t>Direct emissions from mobile combustion</t>
  </si>
  <si>
    <t>Direct fugitive emissions arise from the release of greenhouse gases in anthropogenic systems</t>
  </si>
  <si>
    <t>HFCs from refrigeration / air conditioning equipment in office buildings and facilities</t>
  </si>
  <si>
    <t>Electricity consumed in office buildings and projects</t>
  </si>
  <si>
    <t>Combustion of Natural Gas</t>
  </si>
  <si>
    <t>Combustion of Diesel</t>
  </si>
  <si>
    <t>Stationary Equipment</t>
  </si>
  <si>
    <t>Combustion of waste (Incinerator)</t>
  </si>
  <si>
    <t xml:space="preserve">Waste Processing </t>
  </si>
  <si>
    <t>Employee Commuting</t>
  </si>
  <si>
    <t>Emissions from Biogas Combustion</t>
  </si>
  <si>
    <t>Direct emissions arise from the release of greenhouse gases by chemical or physical processing</t>
  </si>
  <si>
    <t>Combustion of fuel in vehicles controlled by the group (owned or leasing)</t>
  </si>
  <si>
    <t>Combustion of diesel in group owned vehicles (owned or leasing)</t>
  </si>
  <si>
    <t>Combustion of LPG in group owned vehicles (owned or leasing)</t>
  </si>
  <si>
    <t xml:space="preserve">National Inventory Report Greece 2023 Submission for 2022 Reference Year p. 114 </t>
  </si>
  <si>
    <t>Electricity</t>
  </si>
  <si>
    <t>Greece. National Inventory Submissions 2023</t>
  </si>
  <si>
    <t>Petrol</t>
  </si>
  <si>
    <t xml:space="preserve">LPG </t>
  </si>
  <si>
    <t xml:space="preserve">CNG </t>
  </si>
  <si>
    <t>Mobile Equipment</t>
  </si>
  <si>
    <t>Waste</t>
  </si>
  <si>
    <t>NRG SUPPLY AND TRADING S.A. 1</t>
  </si>
  <si>
    <t>ΔΕΗ Α.Ε</t>
  </si>
  <si>
    <t>VOLTERRA Α.Ε</t>
  </si>
  <si>
    <t>ELPEDISON Α.Ε</t>
  </si>
  <si>
    <t>ΦΥΣΙΚΟ ΑΕΡΙΟ - ΕΛΛΗΝΙΚΗ ΕΤΑΙΡΕΙΑ ΕΝΕΡΓΕΙΑΣ</t>
  </si>
  <si>
    <t>Ε.Π.Α. ΘΕΣΣΑΛΟΝΙΚΗΣ - ΘΕΣΣΑΛΙΑΣ (ΖΕΝΙΘ) Α.Ε</t>
  </si>
  <si>
    <t>Density</t>
  </si>
  <si>
    <t xml:space="preserve"> Electricity GR_CH4</t>
  </si>
  <si>
    <t xml:space="preserve"> Electricity GR_CO2</t>
  </si>
  <si>
    <t>Electricity DE_CO2</t>
  </si>
  <si>
    <t>Electricity CY_CO2</t>
  </si>
  <si>
    <t xml:space="preserve"> Electricity GR_N2O</t>
  </si>
  <si>
    <t>Natural Gas_CO2_TJ</t>
  </si>
  <si>
    <t>Heating Oil_CO2_TJ</t>
  </si>
  <si>
    <t xml:space="preserve"> plant machinery_CO2_Diesel_TJ</t>
  </si>
  <si>
    <t>heavy duty vehicles_CO2_Diesel_TJ</t>
  </si>
  <si>
    <t>company vehicles_CO2_Diesel_TJ</t>
  </si>
  <si>
    <t xml:space="preserve"> generators_CO2_Diesel_TJ</t>
  </si>
  <si>
    <t>light duty trucks _CO2_Diesel_TJ</t>
  </si>
  <si>
    <t xml:space="preserve"> plant machinery_CO2_petrol_TJ</t>
  </si>
  <si>
    <t>heavy duty vehicles_CO2_petrol_TJ</t>
  </si>
  <si>
    <t>company vehicles_CO2_petrol_TJ</t>
  </si>
  <si>
    <t xml:space="preserve"> generators_CO2_petrol_TJ</t>
  </si>
  <si>
    <t>light duty trucks _CO2_petrol_TJ</t>
  </si>
  <si>
    <t>motorcycle_CO2_petrol_TJ</t>
  </si>
  <si>
    <t>LPG_CO2_TJ</t>
  </si>
  <si>
    <t>CNG_CO2_TJ</t>
  </si>
  <si>
    <t>Natural Gas_CH4_TJ</t>
  </si>
  <si>
    <t xml:space="preserve"> plant machinery_CH4_diesel_TJ</t>
  </si>
  <si>
    <t>heavy duty vehicles_CH4_diesel_TJ</t>
  </si>
  <si>
    <t>company vehicles_CH4_diesel_TJ</t>
  </si>
  <si>
    <t xml:space="preserve"> generators_CH4_diesel_TJ</t>
  </si>
  <si>
    <t>light duty trucks _CH4_diesel_TJ</t>
  </si>
  <si>
    <t xml:space="preserve"> plant machinery_CH4_petrol_TJ</t>
  </si>
  <si>
    <t>heavy duty vehicles_CH4_petrol_TJ</t>
  </si>
  <si>
    <t>company vehicles_CH4_petrol_TJ</t>
  </si>
  <si>
    <t xml:space="preserve"> generators_CH4_petrol_TJ</t>
  </si>
  <si>
    <t>light duty trucks _CH4_petrol_TJ</t>
  </si>
  <si>
    <t>LPG_CH4_TJ</t>
  </si>
  <si>
    <t>CNG_CH4_TJ</t>
  </si>
  <si>
    <t>Natural Gas_N2O_TJ</t>
  </si>
  <si>
    <t>Heating Oil_N2O_TJ</t>
  </si>
  <si>
    <t xml:space="preserve"> plant machinery_N2O_diesel_TJ</t>
  </si>
  <si>
    <t>heavy duty vehicles_N2O_diesel_TJ</t>
  </si>
  <si>
    <t>company vehicles_N2O_diesel_TJ</t>
  </si>
  <si>
    <t xml:space="preserve"> generators_N2O_diesel_TJ</t>
  </si>
  <si>
    <t>light duty trucks _N2O_diesel_TJ</t>
  </si>
  <si>
    <t xml:space="preserve"> plant machinery_N2O_petrol_TJ</t>
  </si>
  <si>
    <t>heavy duty vehicles_N2O_petrol_TJ</t>
  </si>
  <si>
    <t>company vehicles_N2O_petrol_TJ</t>
  </si>
  <si>
    <t xml:space="preserve"> generators_N2O_petrol_TJ</t>
  </si>
  <si>
    <t>light duty trucks _N2O_petrol_TJ</t>
  </si>
  <si>
    <t>LPG_N2O_TJ</t>
  </si>
  <si>
    <t>CNG_N2O_TJ</t>
  </si>
  <si>
    <t>Petrol_base</t>
  </si>
  <si>
    <t>petrol_base</t>
  </si>
  <si>
    <t>petrol_NCV</t>
  </si>
  <si>
    <t>petrol_density</t>
  </si>
  <si>
    <t>net calorific value</t>
  </si>
  <si>
    <t xml:space="preserve"> lt</t>
  </si>
  <si>
    <t>Market Based calculation</t>
  </si>
  <si>
    <t>tn CO2/kwh</t>
  </si>
  <si>
    <t xml:space="preserve">NRG </t>
  </si>
  <si>
    <t>VOLTERRA</t>
  </si>
  <si>
    <t>ELPEDISON</t>
  </si>
  <si>
    <t>FISIKO AERIO</t>
  </si>
  <si>
    <t>ZENITH</t>
  </si>
  <si>
    <t>DEI</t>
  </si>
  <si>
    <t>R-417A</t>
  </si>
  <si>
    <t>R-600</t>
  </si>
  <si>
    <t>Composition : R-134A(0,0,5)+R-125(0,466)+R-600(0,034)</t>
  </si>
  <si>
    <t>R-600_GWP</t>
  </si>
  <si>
    <t>Refrigerants</t>
  </si>
  <si>
    <t>Biogenic</t>
  </si>
  <si>
    <t>company vehicles_CO2_Diesel_lt</t>
  </si>
  <si>
    <t>company vehicles_CO2_petrol_lt</t>
  </si>
  <si>
    <t>company vehicles_CH4_diesel_lt</t>
  </si>
  <si>
    <t>company vehicles_CH4_petrol_lt</t>
  </si>
  <si>
    <t>company vehicles_N2O_diesel_lt</t>
  </si>
  <si>
    <t>company vehicles_N2O_petrol_lt</t>
  </si>
  <si>
    <t>tn CO2/TJ</t>
  </si>
  <si>
    <t>tn CH4/kWh</t>
  </si>
  <si>
    <t>tn CH4/TJ</t>
  </si>
  <si>
    <t>tn CO2</t>
  </si>
  <si>
    <t>tn CO2/lt</t>
  </si>
  <si>
    <t>tn CH₄/lt</t>
  </si>
  <si>
    <t>Σ.Ε. N2O - Χώρας</t>
  </si>
  <si>
    <t>tn N2O/kWh</t>
  </si>
  <si>
    <t>tn N2O/TJ</t>
  </si>
  <si>
    <t xml:space="preserve"> generators_CO2_Diesel_lt</t>
  </si>
  <si>
    <t xml:space="preserve"> generators_CO2_petrol_lt</t>
  </si>
  <si>
    <t xml:space="preserve"> generators_CH4_diesel_lt</t>
  </si>
  <si>
    <t xml:space="preserve"> generators_CH4_petrol_lt</t>
  </si>
  <si>
    <t xml:space="preserve"> generators_N2O_diesel_lt</t>
  </si>
  <si>
    <t xml:space="preserve"> generators_N2O_petrol_lt</t>
  </si>
  <si>
    <t>Heating Oil_CO2_lt</t>
  </si>
  <si>
    <t>Heating Oil_N2O_lt</t>
  </si>
  <si>
    <t>tn CH4/lt</t>
  </si>
  <si>
    <t>tn N2O/lt</t>
  </si>
  <si>
    <t>Heating Oil_CH4_TJ</t>
  </si>
  <si>
    <t>heavy duty vehicles_CO2_Diesel_lt</t>
  </si>
  <si>
    <t>heavy duty vehicles_CO2_petrol_lt</t>
  </si>
  <si>
    <t>heavy duty vehicles_CH4_diesel_lt</t>
  </si>
  <si>
    <t>heavy duty vehicles_CH4_petrol_lt</t>
  </si>
  <si>
    <t>heavy duty vehicles_N2O_diesel_lt</t>
  </si>
  <si>
    <t>heavy duty vehicles_N2O_petrol_lt</t>
  </si>
  <si>
    <t>light duty trucks _CO2_Diesel_lt</t>
  </si>
  <si>
    <t>light duty trucks _CO2_petrol_lt</t>
  </si>
  <si>
    <t>light duty trucks _CH4_diesel_lt</t>
  </si>
  <si>
    <t>light duty trucks _CH4_petrol_lt</t>
  </si>
  <si>
    <t>light duty trucks _N2O_diesel_lt</t>
  </si>
  <si>
    <t>light duty trucks _N2O_petrol_lt</t>
  </si>
  <si>
    <t>motorcycle_CO2_petrol_lt</t>
  </si>
  <si>
    <t>motorcycle_CH4_petrol_TJ</t>
  </si>
  <si>
    <t>motorcycle_N2O_petrol_TJ</t>
  </si>
  <si>
    <t>motorcycle_CH4_petrol_lt</t>
  </si>
  <si>
    <t>motorcycle_N2O_petrol_lt</t>
  </si>
  <si>
    <t>MJ/kg</t>
  </si>
  <si>
    <t>LPG_CO2_lt</t>
  </si>
  <si>
    <t>LPG_CH4_lt</t>
  </si>
  <si>
    <t>LPG_N2O_lt</t>
  </si>
  <si>
    <t>CNG_NCV</t>
  </si>
  <si>
    <t>CNG_CO2_kg</t>
  </si>
  <si>
    <t>CNG_CH4_kg</t>
  </si>
  <si>
    <t>CNG_N2O_kg</t>
  </si>
  <si>
    <t>tn CO2/kg</t>
  </si>
  <si>
    <t>tn CH4/kg</t>
  </si>
  <si>
    <t>tn N2O/kg</t>
  </si>
  <si>
    <t>Direct Biogenic Emission</t>
  </si>
  <si>
    <t>Waste Processing</t>
  </si>
  <si>
    <t>Heating Oil</t>
  </si>
  <si>
    <t>Diesel for plant machinery</t>
  </si>
  <si>
    <t>Diesel for heavy duty vehicles</t>
  </si>
  <si>
    <t>Diesel for company vehicles</t>
  </si>
  <si>
    <t>Diesel for generators</t>
  </si>
  <si>
    <t xml:space="preserve">Diesel for light duty trucks </t>
  </si>
  <si>
    <t>Petrol for plant machinery</t>
  </si>
  <si>
    <t>Petrol for heavy duty vehicles</t>
  </si>
  <si>
    <t>Petrol for company vehicles</t>
  </si>
  <si>
    <t>Petrol for generators</t>
  </si>
  <si>
    <t xml:space="preserve">Petrol for light duty trucks </t>
  </si>
  <si>
    <t>Petrol for motorcycles</t>
  </si>
  <si>
    <t>LPG for vehicles</t>
  </si>
  <si>
    <t>Electricity Generation</t>
  </si>
  <si>
    <t>Combustion of Petrol</t>
  </si>
  <si>
    <t>Combustion of Petrol in group owned vehicles (owned or leasing)</t>
  </si>
  <si>
    <t>Petrol για χρήση σε οχήματα με κινητήρες επιιβαλλόμενης ανάφλεξης</t>
  </si>
  <si>
    <t>kg</t>
  </si>
  <si>
    <t>HFC-407 C</t>
  </si>
  <si>
    <t>HFC-32</t>
  </si>
  <si>
    <t>HFC-410 Α</t>
  </si>
  <si>
    <t xml:space="preserve"> plant machinery_CO2_Diesel_lt</t>
  </si>
  <si>
    <t xml:space="preserve"> plant machinery_CO2_petrol_lt</t>
  </si>
  <si>
    <t xml:space="preserve"> plant machinery_CH4_diesel_lt</t>
  </si>
  <si>
    <t xml:space="preserve"> plant machinery_CH4_petrol_lt</t>
  </si>
  <si>
    <t xml:space="preserve"> plant machinery_N2O_diesel_lt</t>
  </si>
  <si>
    <t xml:space="preserve"> plant machinery_N2O_petrol_lt</t>
  </si>
  <si>
    <t>tn CO2/KWh</t>
  </si>
  <si>
    <t>tn CH4/KWh</t>
  </si>
  <si>
    <t>Natural Gas_CO2_KWH</t>
  </si>
  <si>
    <t>Natural Gas_CH4_KWH</t>
  </si>
  <si>
    <t>Natural Gas_N2O_KWH</t>
  </si>
  <si>
    <t>Τιμή</t>
  </si>
  <si>
    <t>R-417Α_GWP</t>
  </si>
  <si>
    <t>tn</t>
  </si>
  <si>
    <t>Σ.Ε. N2O st.</t>
  </si>
  <si>
    <t>Σ.Ε. N2O m.</t>
  </si>
  <si>
    <t>Σ.Ε. CO₂ eq</t>
  </si>
  <si>
    <t>tn CO2 eq/ kg</t>
  </si>
  <si>
    <t xml:space="preserve">Compost Green Waste </t>
  </si>
  <si>
    <t>Wood pellets</t>
  </si>
  <si>
    <t>Wood Pellets_CO2</t>
  </si>
  <si>
    <t>Wood Pellets_CH4</t>
  </si>
  <si>
    <t>Wood Pellets_N2O</t>
  </si>
  <si>
    <t>Emissions from Wood Pellet Combustion</t>
  </si>
  <si>
    <t>KWh</t>
  </si>
  <si>
    <t>Combustion of Wood Pellets</t>
  </si>
  <si>
    <t>Biogas_CO2</t>
  </si>
  <si>
    <t>Biogas_CH4</t>
  </si>
  <si>
    <t>Biogas_CO2_MMBtu</t>
  </si>
  <si>
    <t>Biogas_CH4_MMBtu</t>
  </si>
  <si>
    <t>Biogas_N2O_MMBtu</t>
  </si>
  <si>
    <t>Biogas_N2O</t>
  </si>
  <si>
    <t>MMBtu</t>
  </si>
  <si>
    <t>Combustion of Biogas</t>
  </si>
  <si>
    <t>Combustion of Biogas Flared</t>
  </si>
  <si>
    <t>Electriity Gen</t>
  </si>
  <si>
    <t>Biogas_CO2_flared</t>
  </si>
  <si>
    <t>Biogas_CH4_flared</t>
  </si>
  <si>
    <t>Biogas_N2O_flared</t>
  </si>
  <si>
    <t>Biogas_CO2_MMBtu_flared</t>
  </si>
  <si>
    <t>Biogas_CH4_MMBtu_flared</t>
  </si>
  <si>
    <t>Biogas_N2O_MMBtu_flared</t>
  </si>
  <si>
    <t>Flared</t>
  </si>
  <si>
    <t>Employee commuting</t>
  </si>
  <si>
    <t>Electricity DE_CO2_market</t>
  </si>
  <si>
    <t>Electricity CY_CO2_market</t>
  </si>
  <si>
    <t>Grass/Composted</t>
  </si>
  <si>
    <t>Sum t eCO2</t>
  </si>
  <si>
    <t>NRG</t>
  </si>
  <si>
    <t>ΖΕΝΙΘ</t>
  </si>
  <si>
    <t>ΦΥΣΙΚΟ ΑΕΡΙΟ</t>
  </si>
  <si>
    <t>ΔΕΗ</t>
  </si>
  <si>
    <t>Κύπρος</t>
  </si>
  <si>
    <t>Γερμανία</t>
  </si>
  <si>
    <t>Heating Oil_CH4_lt</t>
  </si>
  <si>
    <t>Electricity consumed in office buildings and projects - market based</t>
  </si>
  <si>
    <t>Indirect emissions from fuel production and transportation</t>
  </si>
  <si>
    <t>Production of Petrol (including trasportation)</t>
  </si>
  <si>
    <t>Production of LPG (including trasportation)</t>
  </si>
  <si>
    <t>Network losses</t>
  </si>
  <si>
    <t>Production and transport of fuel consumed for the production of Electricity purchased and consumed by the group in Scope 2</t>
  </si>
  <si>
    <t>Production and transportation of fuel consumed for the production of Electricity purchased and consumed by the Group</t>
  </si>
  <si>
    <t>Combustion of diesel in subcontractor vehicles</t>
  </si>
  <si>
    <t>Combustion of Petrol in subcontractor vehicles</t>
  </si>
  <si>
    <t>Treatment of waste by Third-Party</t>
  </si>
  <si>
    <t>Air Travel</t>
  </si>
  <si>
    <t>Emissions from Downsream leased assets</t>
  </si>
  <si>
    <t>Production of purchased goods and services</t>
  </si>
  <si>
    <t>Production of capital goods</t>
  </si>
  <si>
    <t>GHG Category</t>
  </si>
  <si>
    <t>Scope 3</t>
  </si>
  <si>
    <t>Category 1</t>
  </si>
  <si>
    <t>highway/street and bridge construction.</t>
  </si>
  <si>
    <t>Legal services</t>
  </si>
  <si>
    <t>Security and investigation services</t>
  </si>
  <si>
    <t>Janitorial services</t>
  </si>
  <si>
    <t>Architectural and engineering services/technical testing and analysis services</t>
  </si>
  <si>
    <t>Post and telecommunication</t>
  </si>
  <si>
    <t>Direct property and casualty insurance carriers</t>
  </si>
  <si>
    <t>office supplies and stationery stores</t>
  </si>
  <si>
    <t>advertising agencies</t>
  </si>
  <si>
    <t>Other business services</t>
  </si>
  <si>
    <t>sign manufacturing</t>
  </si>
  <si>
    <t>Accounting/bookkeeping and auditing services/tax consulting services</t>
  </si>
  <si>
    <t>Other professional/scientific and technical services</t>
  </si>
  <si>
    <t>air-conditioning and warm air heating equipment and commercial and industrial refrigeration equipment manufacturing</t>
  </si>
  <si>
    <t>Vehicle rental and leasing</t>
  </si>
  <si>
    <t>ship building and repairing</t>
  </si>
  <si>
    <t>Water supply and irrigation systems</t>
  </si>
  <si>
    <t>brick/stone and related construction material merchant wholesalers</t>
  </si>
  <si>
    <t>construction work</t>
  </si>
  <si>
    <t>Wearing apparel</t>
  </si>
  <si>
    <t>electrical apparatus and equipment/wiring supplies and related equipment merchant wholesalers</t>
  </si>
  <si>
    <t>Commercial and industrial machinery and equipment (except automotive and electronic) repair and maintenance</t>
  </si>
  <si>
    <t>other land transportation services</t>
  </si>
  <si>
    <t>environmental consulting services</t>
  </si>
  <si>
    <t>other grantmaking and giving services</t>
  </si>
  <si>
    <t>Computer and related services</t>
  </si>
  <si>
    <t>computer/electronic and optical products</t>
  </si>
  <si>
    <t>chemicals</t>
  </si>
  <si>
    <t>gas/distribution of gaseous fuels through mains/steam and air conditioning supply</t>
  </si>
  <si>
    <t>software publishers</t>
  </si>
  <si>
    <t>rubber and plastic products</t>
  </si>
  <si>
    <t>electrical machinery and apparatus</t>
  </si>
  <si>
    <t>cement/lime/plaster and articles of concrete/cement and plaster</t>
  </si>
  <si>
    <t>soap and detergents/cleaning and polishing preparations/perfumes and toilet preparations</t>
  </si>
  <si>
    <t>Wholesale trade and commission trade services (except of motor vehicles and motorcycles)</t>
  </si>
  <si>
    <t>lubricants</t>
  </si>
  <si>
    <t>other crushed and broken stone mining and quarrying</t>
  </si>
  <si>
    <t>paper and paper products</t>
  </si>
  <si>
    <t>commercial/industrial and institutional electric lighting fixture manufacturing</t>
  </si>
  <si>
    <t>office machinery and computers</t>
  </si>
  <si>
    <t>electronic connector manufacturing</t>
  </si>
  <si>
    <t>glass and glass products</t>
  </si>
  <si>
    <t>machinery and equipment</t>
  </si>
  <si>
    <t>industrial valve manufacturing</t>
  </si>
  <si>
    <t>fabricated metal products</t>
  </si>
  <si>
    <t>other metal container manufacturing</t>
  </si>
  <si>
    <t>industrial gas manufacturing</t>
  </si>
  <si>
    <t>industrial and commercial fan and blower and air purification equipment manufacturing</t>
  </si>
  <si>
    <t>air and gas compressor manufacturing</t>
  </si>
  <si>
    <t>Sale/maintenance/repair/parts/accessories of motor vehicles/motorcycles</t>
  </si>
  <si>
    <t>aluminium and aluminium products</t>
  </si>
  <si>
    <t>copper products</t>
  </si>
  <si>
    <t>chemical and fertilizer minerals/salt and other mining and quarrying products</t>
  </si>
  <si>
    <t>tire dealers</t>
  </si>
  <si>
    <t>sand and clay</t>
  </si>
  <si>
    <t>testing laboratories</t>
  </si>
  <si>
    <t>hydraulic pumps/motors/cylinders and actuators</t>
  </si>
  <si>
    <t>rubber and plastics hoses and belting manufacturing</t>
  </si>
  <si>
    <t>metal window and door manufacturing</t>
  </si>
  <si>
    <t>power-driven handtool manufacturing</t>
  </si>
  <si>
    <t>pharmacies and drug stores</t>
  </si>
  <si>
    <t>capacitor/resistor/coil/transformer and other inductor manufacturing</t>
  </si>
  <si>
    <t>Rental of machinery and equipment (without operator) and of personal and household goods (services)</t>
  </si>
  <si>
    <t>storage battery manufacturing</t>
  </si>
  <si>
    <t>motor vehicles/trailers and semitrailers</t>
  </si>
  <si>
    <t>paint/varnish and supplies merchant wholesalers</t>
  </si>
  <si>
    <t>bitumen</t>
  </si>
  <si>
    <t>bolt/nut/screw/rivet and washer manufacturing</t>
  </si>
  <si>
    <t>polystyrene foam product manufacturing</t>
  </si>
  <si>
    <t>Waste collection/treatment and disposal services/materials recovery services</t>
  </si>
  <si>
    <t>overhead traveling crane/hoist and monorail system manufacturing</t>
  </si>
  <si>
    <t>artificial and synthetic fibers and filaments manufacturing</t>
  </si>
  <si>
    <t>furniture/other manufactured goods</t>
  </si>
  <si>
    <t>fabricated pipe and pipe fitting manufacturing</t>
  </si>
  <si>
    <t>flower/nursery stock and florists' supplies merchant wholesalers</t>
  </si>
  <si>
    <t>security systems services</t>
  </si>
  <si>
    <t>roofing/siding and insulation material merchant wholesalers</t>
  </si>
  <si>
    <t>totalizing fluid meter and counting device manufacturing</t>
  </si>
  <si>
    <t>Human health services</t>
  </si>
  <si>
    <t>power boiler and heat exchanger manufacturing</t>
  </si>
  <si>
    <t>Rental and leasing services</t>
  </si>
  <si>
    <t>General warehousing and storage</t>
  </si>
  <si>
    <t>major household appliance manufacturing</t>
  </si>
  <si>
    <t>plastics packaging film and sheet (including laminated) manufacturing</t>
  </si>
  <si>
    <t>optical instrument and lens manufacturing</t>
  </si>
  <si>
    <t>electrical contractors and other wiring installation contractors</t>
  </si>
  <si>
    <t>wood and products of wood/cork/straw/plaiting materials</t>
  </si>
  <si>
    <t>basic iron and steel and of ferroalloys and first products thereof</t>
  </si>
  <si>
    <t>coffee and tea manufacturing</t>
  </si>
  <si>
    <t>nonspecified petroleum products</t>
  </si>
  <si>
    <t>adhesives</t>
  </si>
  <si>
    <t>curtain and linen mills</t>
  </si>
  <si>
    <t>textiles</t>
  </si>
  <si>
    <t>radio/television and communication equipment and apparatus</t>
  </si>
  <si>
    <t>printing ink manufacturing</t>
  </si>
  <si>
    <t>Translation and interpretation services</t>
  </si>
  <si>
    <t>hotel and restaurant (services)</t>
  </si>
  <si>
    <t>floor covering stores</t>
  </si>
  <si>
    <t>Education</t>
  </si>
  <si>
    <t>lawn and garden tractor and home lawn and garden equipment manufacturing</t>
  </si>
  <si>
    <t>steel wire drawing</t>
  </si>
  <si>
    <t>resin manufacturing</t>
  </si>
  <si>
    <t>professional organizations</t>
  </si>
  <si>
    <t>rope/cordage/twine/tire cord and tire fabric mills</t>
  </si>
  <si>
    <t>supermarkets and other grocery</t>
  </si>
  <si>
    <t>printed matter and recorded media</t>
  </si>
  <si>
    <t>mining support services</t>
  </si>
  <si>
    <t>hobby/toy and game stores</t>
  </si>
  <si>
    <t>advertising and market research services</t>
  </si>
  <si>
    <t>commercial banking</t>
  </si>
  <si>
    <t>€</t>
  </si>
  <si>
    <t>Production_highway/street and bridge construction.</t>
  </si>
  <si>
    <t>Production_Legal services</t>
  </si>
  <si>
    <t>Production_Security and investigation services</t>
  </si>
  <si>
    <t>Production_Janitorial services</t>
  </si>
  <si>
    <t>Production_Architectural and engineering services/technical testing and analysis services</t>
  </si>
  <si>
    <t>Production_Post and telecommunication</t>
  </si>
  <si>
    <t>Production_Direct property and casualty insurance carriers</t>
  </si>
  <si>
    <t>Production_office supplies and stationery stores</t>
  </si>
  <si>
    <t>Production_advertising agencies</t>
  </si>
  <si>
    <t>Production_Other business services</t>
  </si>
  <si>
    <t>Production_sign manufacturing</t>
  </si>
  <si>
    <t>Production_Accounting/bookkeeping and auditing services/tax consulting services</t>
  </si>
  <si>
    <t>Production_Other professional/scientific and technical services</t>
  </si>
  <si>
    <t>Production_air-conditioning and warm air heating equipment and commercial and industrial refrigeration equipment manufacturing</t>
  </si>
  <si>
    <t>Production_Vehicle rental and leasing</t>
  </si>
  <si>
    <t>Production_ship building and repairing</t>
  </si>
  <si>
    <t>Production_Water supply and irrigation systems</t>
  </si>
  <si>
    <t>Production_brick/stone and related construction material merchant wholesalers</t>
  </si>
  <si>
    <t>Production_construction work</t>
  </si>
  <si>
    <t>Production_Wearing apparel</t>
  </si>
  <si>
    <t>Production_electrical apparatus and equipment/wiring supplies and related equipment merchant wholesalers</t>
  </si>
  <si>
    <t>Production_Commercial and industrial machinery and equipment (except automotive and electronic) repair and maintenance</t>
  </si>
  <si>
    <t>Production_other land transportation services</t>
  </si>
  <si>
    <t>Production_environmental consulting services</t>
  </si>
  <si>
    <t>Production_other grantmaking and giving services</t>
  </si>
  <si>
    <t>Production_Computer and related services</t>
  </si>
  <si>
    <t>Production_computer/electronic and optical products</t>
  </si>
  <si>
    <t>Production_chemicals</t>
  </si>
  <si>
    <t>Production_gas/distribution of gaseous fuels through mains/steam and air conditioning supply</t>
  </si>
  <si>
    <t>Production_software publishers</t>
  </si>
  <si>
    <t>Production_rubber and plastic products</t>
  </si>
  <si>
    <t>Production_electrical machinery and apparatus</t>
  </si>
  <si>
    <t>Production_cement/lime/plaster and articles of concrete/cement and plaster</t>
  </si>
  <si>
    <t>Production_soap and detergents/cleaning and polishing preparations/perfumes and toilet preparations</t>
  </si>
  <si>
    <t>Production_Wholesale trade and commission trade services (except of motor vehicles and motorcycles)</t>
  </si>
  <si>
    <t>Production_lubricants</t>
  </si>
  <si>
    <t>Production_other crushed and broken stone mining and quarrying</t>
  </si>
  <si>
    <t>Production_paper and paper products</t>
  </si>
  <si>
    <t>Production_commercial/industrial and institutional electric lighting fixture manufacturing</t>
  </si>
  <si>
    <t>Production_office machinery and computers</t>
  </si>
  <si>
    <t>Production_electronic connector manufacturing</t>
  </si>
  <si>
    <t>Production_glass and glass products</t>
  </si>
  <si>
    <t>Production_machinery and equipment</t>
  </si>
  <si>
    <t>Production_industrial valve manufacturing</t>
  </si>
  <si>
    <t>Production_fabricated metal products</t>
  </si>
  <si>
    <t>Production_other metal container manufacturing</t>
  </si>
  <si>
    <t>Production_industrial gas manufacturing</t>
  </si>
  <si>
    <t>Production_industrial and commercial fan and blower and air purification equipment manufacturing</t>
  </si>
  <si>
    <t>Production_air and gas compressor manufacturing</t>
  </si>
  <si>
    <t>Production_Sale/maintenance/repair/parts/accessories of motor vehicles/motorcycles</t>
  </si>
  <si>
    <t>Production_aluminium and aluminium products</t>
  </si>
  <si>
    <t>Production_copper products</t>
  </si>
  <si>
    <t>Production_chemical and fertilizer minerals/salt and other mining and quarrying products</t>
  </si>
  <si>
    <t>Production_tire dealers</t>
  </si>
  <si>
    <t>Production_sand and clay</t>
  </si>
  <si>
    <t>Production_testing laboratories</t>
  </si>
  <si>
    <t>Production_hydraulic pumps/motors/cylinders and actuators</t>
  </si>
  <si>
    <t>Production_rubber and plastics hoses and belting manufacturing</t>
  </si>
  <si>
    <t>Production_metal window and door manufacturing</t>
  </si>
  <si>
    <t>Production_power-driven handtool manufacturing</t>
  </si>
  <si>
    <t>Production_pharmacies and drug stores</t>
  </si>
  <si>
    <t>Production_capacitor/resistor/coil/transformer and other inductor manufacturing</t>
  </si>
  <si>
    <t>Production_Rental of machinery and equipment (without operator) and of personal and household goods (services)</t>
  </si>
  <si>
    <t>Production_storage battery manufacturing</t>
  </si>
  <si>
    <t>Production_motor vehicles/trailers and semitrailers</t>
  </si>
  <si>
    <t>Production_paint/varnish and supplies merchant wholesalers</t>
  </si>
  <si>
    <t>Production_bitumen</t>
  </si>
  <si>
    <t>Production_bolt/nut/screw/rivet and washer manufacturing</t>
  </si>
  <si>
    <t>Production_polystyrene foam product manufacturing</t>
  </si>
  <si>
    <t>Production_Waste collection/treatment and disposal services/materials recovery services</t>
  </si>
  <si>
    <t>Production_overhead traveling crane/hoist and monorail system manufacturing</t>
  </si>
  <si>
    <t>Production_artificial and synthetic fibers and filaments manufacturing</t>
  </si>
  <si>
    <t>Production_furniture/other manufactured goods</t>
  </si>
  <si>
    <t>Production_fabricated pipe and pipe fitting manufacturing</t>
  </si>
  <si>
    <t>Production_flower/nursery stock and florists' supplies merchant wholesalers</t>
  </si>
  <si>
    <t>Production_security systems services</t>
  </si>
  <si>
    <t>Production_roofing/siding and insulation material merchant wholesalers</t>
  </si>
  <si>
    <t>Production_totalizing fluid meter and counting device manufacturing</t>
  </si>
  <si>
    <t>Production_Human health services</t>
  </si>
  <si>
    <t>Production_power boiler and heat exchanger manufacturing</t>
  </si>
  <si>
    <t>Production_Rental and leasing services</t>
  </si>
  <si>
    <t>Production_General warehousing and storage</t>
  </si>
  <si>
    <t>Production_major household appliance manufacturing</t>
  </si>
  <si>
    <t>Production_plastics packaging film and sheet (including laminated) manufacturing</t>
  </si>
  <si>
    <t>Production_optical instrument and lens manufacturing</t>
  </si>
  <si>
    <t>Production_electrical contractors and other wiring installation contractors</t>
  </si>
  <si>
    <t>Production_wood and products of wood/cork/straw/plaiting materials</t>
  </si>
  <si>
    <t>Production_basic iron and steel and of ferroalloys and first products thereof</t>
  </si>
  <si>
    <t>Production_coffee and tea manufacturing</t>
  </si>
  <si>
    <t>Production_nonspecified petroleum products</t>
  </si>
  <si>
    <t>Production_adhesives</t>
  </si>
  <si>
    <t>Production_curtain and linen mills</t>
  </si>
  <si>
    <t>Production_textiles</t>
  </si>
  <si>
    <t>Production_radio/television and communication equipment and apparatus</t>
  </si>
  <si>
    <t>Production_printing ink manufacturing</t>
  </si>
  <si>
    <t>Production_Translation and interpretation services</t>
  </si>
  <si>
    <t>Production_hotel and restaurant (services)</t>
  </si>
  <si>
    <t>Production_floor covering stores</t>
  </si>
  <si>
    <t>Production_Education</t>
  </si>
  <si>
    <t>Production_lawn and garden tractor and home lawn and garden equipment manufacturing</t>
  </si>
  <si>
    <t>Production_steel wire drawing</t>
  </si>
  <si>
    <t>Production_resin manufacturing</t>
  </si>
  <si>
    <t>Production_professional organizations</t>
  </si>
  <si>
    <t>Production_rope/cordage/twine/tire cord and tire fabric mills</t>
  </si>
  <si>
    <t>Production_supermarkets and other grocery</t>
  </si>
  <si>
    <t>Production_printed matter and recorded media</t>
  </si>
  <si>
    <t>Production_mining support services</t>
  </si>
  <si>
    <t>Production_hobby/toy and game stores</t>
  </si>
  <si>
    <t>Production_advertising and market research services</t>
  </si>
  <si>
    <t>Production_commercial banking</t>
  </si>
  <si>
    <t>Goods &amp; Services</t>
  </si>
  <si>
    <t>BEIS 2020</t>
  </si>
  <si>
    <t>EXIOBASE 2019 - GR</t>
  </si>
  <si>
    <t>EXIOBASE 2019 - CY</t>
  </si>
  <si>
    <t>EPA 2018</t>
  </si>
  <si>
    <r>
      <t xml:space="preserve">tn CO2 eq/ </t>
    </r>
    <r>
      <rPr>
        <sz val="11"/>
        <rFont val="Aptos Narrow"/>
        <family val="2"/>
      </rPr>
      <t>€</t>
    </r>
  </si>
  <si>
    <t>Category 2</t>
  </si>
  <si>
    <t>Production_services to buildings and landscape</t>
  </si>
  <si>
    <t>services to buildings and landscape</t>
  </si>
  <si>
    <t>Category 3</t>
  </si>
  <si>
    <t>Indirect GHG emissions from purchased electricity</t>
  </si>
  <si>
    <t>Indirect GHG emissions from Purchased Goods and Services</t>
  </si>
  <si>
    <t>Indirect GHG emissions from Capital goods</t>
  </si>
  <si>
    <t>Production of Diesel (including trasportation)</t>
  </si>
  <si>
    <t>Fuel &amp; Energy</t>
  </si>
  <si>
    <t>Natural gas</t>
  </si>
  <si>
    <t>CNG</t>
  </si>
  <si>
    <t>tn CO2 eq/ lt</t>
  </si>
  <si>
    <t>Liquid fuels / Petrol (100% mineral petrol)</t>
  </si>
  <si>
    <t>Liquid fuels / Gas oil: Medium oil used in diesel engines and heating systems (also known as red diesel)</t>
  </si>
  <si>
    <t>Gaseous fuels / Natural gas (Gross CV)</t>
  </si>
  <si>
    <t>Production_Petrol</t>
  </si>
  <si>
    <t>Production_Diesel</t>
  </si>
  <si>
    <t>Production_Natural gas</t>
  </si>
  <si>
    <t>Production_LPG</t>
  </si>
  <si>
    <t>Production_CNG</t>
  </si>
  <si>
    <t>Production of Natural gas (including trasportation)</t>
  </si>
  <si>
    <t>Gaseous fuels / LPG</t>
  </si>
  <si>
    <t>Gaseous fuels / CNG</t>
  </si>
  <si>
    <t>Production of Wood Pellets (including trasportation)</t>
  </si>
  <si>
    <t>Production of Biogas (including trasportation)</t>
  </si>
  <si>
    <t>Wood Pellets</t>
  </si>
  <si>
    <t>Production_Wood Pellets</t>
  </si>
  <si>
    <t>Production_Biogas</t>
  </si>
  <si>
    <t>Production_Wood pellets</t>
  </si>
  <si>
    <t>tn CO2 eq/ kWh</t>
  </si>
  <si>
    <t>WTT-biomass / Wood pellets</t>
  </si>
  <si>
    <t>WTT-Biogas / Landfill gas</t>
  </si>
  <si>
    <t>Indirect emissions from Purchased Electricity Losses from T&amp;D network</t>
  </si>
  <si>
    <t>Ελλάδα</t>
  </si>
  <si>
    <t>Category 4</t>
  </si>
  <si>
    <t>km</t>
  </si>
  <si>
    <t>Low voltage</t>
  </si>
  <si>
    <t>Medium voltage</t>
  </si>
  <si>
    <t>Indirect emissions from transportation of goods</t>
  </si>
  <si>
    <t>Indirect emissions from subcontractors</t>
  </si>
  <si>
    <t>Transportation of goods</t>
  </si>
  <si>
    <t xml:space="preserve">Indirect GHG emissions from upstream transportation &amp; distribution </t>
  </si>
  <si>
    <t>Truck</t>
  </si>
  <si>
    <t>Airplane</t>
  </si>
  <si>
    <t>Diesel-Company vehicles</t>
  </si>
  <si>
    <t>Petrol-Company vehicles</t>
  </si>
  <si>
    <t>Diesel-Generators</t>
  </si>
  <si>
    <t>Diesel-Heavy duty</t>
  </si>
  <si>
    <t>Diesel-Light duty</t>
  </si>
  <si>
    <t>Petrol-Light duty</t>
  </si>
  <si>
    <t>Diesel-Machinery</t>
  </si>
  <si>
    <t>Petrol-Machinery</t>
  </si>
  <si>
    <t>Production of diesel in subcontractor vehicles</t>
  </si>
  <si>
    <t>Production of Petrol in subcontractor vehicles</t>
  </si>
  <si>
    <t>Category 5</t>
  </si>
  <si>
    <t>Indirect GHG emissions from third-party disposal and treatment of Waste Generated in Operations</t>
  </si>
  <si>
    <t>Aδρανή / Inert</t>
  </si>
  <si>
    <t>Compost από βιοαπόβλητα / Compost from bio-organic waste</t>
  </si>
  <si>
    <t>Compost τύπου Α / Compost CLO (Compost like Output)</t>
  </si>
  <si>
    <t>Oργανικά απόβλητα / Οrganic waste</t>
  </si>
  <si>
    <t>Scrap Mετάλλων (mix)  / Scrap metal (mix)</t>
  </si>
  <si>
    <t>Scrap Mετάλλων (ανάμεικτο)  / Scrap metal (mix)</t>
  </si>
  <si>
    <t>Scrap αλουμινίου / Scrap Aluminium</t>
  </si>
  <si>
    <t>Scrap αλουμινίου/aluminium scrap</t>
  </si>
  <si>
    <t>Scrap σιδήρου / Scrap Metal</t>
  </si>
  <si>
    <t>Scrap σιδήρου/metal scrap</t>
  </si>
  <si>
    <t>Tetrapack</t>
  </si>
  <si>
    <t>Toner</t>
  </si>
  <si>
    <t>Yπολλείματα (για ΧΥΤΑ) /  Residues (for landfil)</t>
  </si>
  <si>
    <t>ΑΗΗΕ (απόβλητα ηλεκτρικού και ηλεκτρονικού εξοπλισμού) / Waste from electrical and
electronic equipment</t>
  </si>
  <si>
    <t>ΑΗΗΕ * (απόβλητα ηλεκτρικού και ηλεκτρονικού εξοπλισμού) / Waste from electrical and
electronic equipment*</t>
  </si>
  <si>
    <t>Άλλα επικίνδυνα απόβλητα/Other hazardous waste</t>
  </si>
  <si>
    <t>Άλλα μη επικίνδυνα (προσδιορίστε) / Other non hazardous waste (please specify)</t>
  </si>
  <si>
    <t>Ανάμεικτο Χαρτί (Mixed Paper)</t>
  </si>
  <si>
    <t>Απόβλητα Λιπαντικά Έλαια /  Used mineral oils</t>
  </si>
  <si>
    <t>Γυαλί</t>
  </si>
  <si>
    <t>Γυαλί / Glass</t>
  </si>
  <si>
    <t>Εκσκαφές / Excavations</t>
  </si>
  <si>
    <t>Ελαστικά / Tyres</t>
  </si>
  <si>
    <t>Εναλλακτικό Καύσιμο RDF/ RDF Waste</t>
  </si>
  <si>
    <t>Εναλλακτικό Καύσιμο SRF/ SRF Waste</t>
  </si>
  <si>
    <t>Εργαστηριακά χημικά / Laboratory waste</t>
  </si>
  <si>
    <t>Ιπτάμενη τέφρα / Fly ash</t>
  </si>
  <si>
    <t>Καλώδια/ Cables</t>
  </si>
  <si>
    <t>Κατεδαφίσεις / Demolitions</t>
  </si>
  <si>
    <t>Λάσπες / Sludges</t>
  </si>
  <si>
    <t>Μπαταρίες (ΑΦΗΣ) / Small Batteries</t>
  </si>
  <si>
    <t>Ξύλινη συσκευασία /  Wood packaging</t>
  </si>
  <si>
    <t>Οικιακά απορρίμματα/Municipal waste</t>
  </si>
  <si>
    <t>Πλαστικά και Πλαστικές συσκευασίες (mix) / Plastics and Plastic Packaging (mix)</t>
  </si>
  <si>
    <t>Πλαστικό film / Plastic Film</t>
  </si>
  <si>
    <t>Πλαστικό PE / Plastics PE</t>
  </si>
  <si>
    <t>Πλαστικό PET / Plastics PET</t>
  </si>
  <si>
    <t>Πλαστικό PP / Plastics PP</t>
  </si>
  <si>
    <t>Ρυπασμένες συσκευασίες (π.χ λιπαντικών, χημικών) / Contaminated packaging (from lubricants, chemicals, etc.)</t>
  </si>
  <si>
    <t>Σύμμεικτα μη επικ. Απόβλητα / Mixed non hazardous waste</t>
  </si>
  <si>
    <t>Σύμμεικτες συσκευασίες / Mixed Packaging</t>
  </si>
  <si>
    <t>Συσσωρευτές μολύβδου   (Pb-οξέος) / Lead-acid accumulators</t>
  </si>
  <si>
    <t>Σωλήνες φθορισμού / Lighting bulbs</t>
  </si>
  <si>
    <t>Τέφρα Πυθμένα / Bottom Ash</t>
  </si>
  <si>
    <t>Χαρτί (Paper)</t>
  </si>
  <si>
    <t>Χαρτόνι (Cardboard)</t>
  </si>
  <si>
    <t>Recycling</t>
  </si>
  <si>
    <t>Composting</t>
  </si>
  <si>
    <t>Landfill</t>
  </si>
  <si>
    <t>Other disposal operations</t>
  </si>
  <si>
    <t>Incineration</t>
  </si>
  <si>
    <t>Incineration with energy recovery</t>
  </si>
  <si>
    <t>Other recovery operations</t>
  </si>
  <si>
    <t>Waste_Aggregates</t>
  </si>
  <si>
    <t>Waste_Mixed Organics_Composted</t>
  </si>
  <si>
    <t>Waste_Mixed Organics_Landfilled</t>
  </si>
  <si>
    <t>Waste_Metal: mixed cans</t>
  </si>
  <si>
    <t>Waste_Metal: aluminium cans and foil (excl. forming)</t>
  </si>
  <si>
    <t>Waste_Metal: scrap metal</t>
  </si>
  <si>
    <t>Waste_Mixed Paper (general)_Recycling</t>
  </si>
  <si>
    <t>Waste_Mixed Recycables_Recycling</t>
  </si>
  <si>
    <t>Waste_Residues_landfill</t>
  </si>
  <si>
    <t>Waste_WEEE-mixed</t>
  </si>
  <si>
    <t>Waste_Mixed Recycables_Landfilled</t>
  </si>
  <si>
    <t>Waste_Mineral Oil</t>
  </si>
  <si>
    <t>Waste_Grass_Composted</t>
  </si>
  <si>
    <t>Waste_Commercial and Industrial Waste_Landfill</t>
  </si>
  <si>
    <t>Waste_Glass_Recycling</t>
  </si>
  <si>
    <t>Waste_Glass_Combusted</t>
  </si>
  <si>
    <t>Waste_Glass_Lanfilled</t>
  </si>
  <si>
    <t>Waste_Tires_Recycling</t>
  </si>
  <si>
    <t>Waste_Mixed Organics_Combusted</t>
  </si>
  <si>
    <t>Waste_Fly Ash_Recycled</t>
  </si>
  <si>
    <t>Waste_Copper Wire_Recycling</t>
  </si>
  <si>
    <t>Waste_Batteries</t>
  </si>
  <si>
    <t>Waste_Wood_Recycling</t>
  </si>
  <si>
    <t>Waste_Mixed MSW_Landfilled</t>
  </si>
  <si>
    <t>Waste_Mixed Plastics_Recycling</t>
  </si>
  <si>
    <t>Waste_Mixed Plastics_Landfilled</t>
  </si>
  <si>
    <t>Waste_HDPE_Recycling</t>
  </si>
  <si>
    <t>Waste_Yarn and textile_Recycling</t>
  </si>
  <si>
    <t>Mixed Organics/Composted</t>
  </si>
  <si>
    <t>Mixed Paper (general)/Recycling</t>
  </si>
  <si>
    <t>Mixed Recycables/Recycling</t>
  </si>
  <si>
    <t>market for waste mineral oil | waste mineral oil | Europe without Switzerland</t>
  </si>
  <si>
    <t>Waste Disposal/Commercial and industrial waste</t>
  </si>
  <si>
    <t>Glass/Recycling</t>
  </si>
  <si>
    <t>Glass/Combusted</t>
  </si>
  <si>
    <t>Glass/Lanfilled</t>
  </si>
  <si>
    <t>Tires/Recycling</t>
  </si>
  <si>
    <t>Mixed Organics/Combusted</t>
  </si>
  <si>
    <t>Fly Ash/Recycled</t>
  </si>
  <si>
    <t>Copper Wire/Recycling</t>
  </si>
  <si>
    <t>market for sewage sludge, 97% water, WWT, condensate from light oil boiler | sewage sludge, 97% water, WWT, condensate from light oil boiler | Row</t>
  </si>
  <si>
    <t>Mixed MSW/Landfilled</t>
  </si>
  <si>
    <t>Mixed Plastics/Recycling</t>
  </si>
  <si>
    <t>Mixed Plastics/Landfilled</t>
  </si>
  <si>
    <t>HDPE/Recycling</t>
  </si>
  <si>
    <t>market for waste yarn and waste textile | waste yarn and waste textile | Global</t>
  </si>
  <si>
    <t>tn CO2 eq/ tn</t>
  </si>
  <si>
    <t>Category 6</t>
  </si>
  <si>
    <t>Overnights</t>
  </si>
  <si>
    <t>Indirect GHG emissions from Business Travel</t>
  </si>
  <si>
    <t>Ship Travel</t>
  </si>
  <si>
    <t>Car Travel</t>
  </si>
  <si>
    <t>tn eCO2</t>
  </si>
  <si>
    <t>passenger.km</t>
  </si>
  <si>
    <t>Euro</t>
  </si>
  <si>
    <t>Icao carbon calculator</t>
  </si>
  <si>
    <t>HotelFootprint</t>
  </si>
  <si>
    <t>Travel</t>
  </si>
  <si>
    <t>CO₂ eq</t>
  </si>
  <si>
    <t xml:space="preserve">CO₂ </t>
  </si>
  <si>
    <t>Car_Travel</t>
  </si>
  <si>
    <t>Ship_Travel</t>
  </si>
  <si>
    <t>Car_Travel_Euro</t>
  </si>
  <si>
    <t>t CO2 eq/km</t>
  </si>
  <si>
    <t>full set / Scope 3 / Business travel - land / Cars / Average Car / Petrol + WTT - pass vehs &amp; travel - land / Cars / Average Car / Petrol</t>
  </si>
  <si>
    <t>Average-Petrol</t>
  </si>
  <si>
    <t>t CO2 eq/passenger.km</t>
  </si>
  <si>
    <t>Business travel - sea / Ferry / Average (all passenger) + WTT - business travel - sea / Ferry / Average (all passenger)</t>
  </si>
  <si>
    <t>Average-Ship</t>
  </si>
  <si>
    <t>Passenger car rental</t>
  </si>
  <si>
    <t>Category 7</t>
  </si>
  <si>
    <t>Survey</t>
  </si>
  <si>
    <t>Indirect GHG emissions from Employee Commuting</t>
  </si>
  <si>
    <t>Employee Commuting-Survey</t>
  </si>
  <si>
    <t>Petrol-WTT</t>
  </si>
  <si>
    <t>Diesel-WTT</t>
  </si>
  <si>
    <t>Category 13</t>
  </si>
  <si>
    <t>Indirect GHG emissions from Downsream leased assets</t>
  </si>
  <si>
    <t>Σ.Ε. CO₂</t>
  </si>
  <si>
    <t>location based method</t>
  </si>
  <si>
    <t>t CO2 eq/kWh</t>
  </si>
  <si>
    <t>Απόφαση ΡΑΕ 163/2022</t>
  </si>
  <si>
    <t>Συντελεστής προσαύξησης καταναλώσεων υπό ΜΤ λόγω απωλειών Δικτύου Διανομής</t>
  </si>
  <si>
    <t>Συντελεστής προσαύξησης καταναλώσεων υπό YΤ λόγω απωλειών Δικτύου Μεταφοράς</t>
  </si>
  <si>
    <t>Losses Electricity Combustion (L.V.)</t>
  </si>
  <si>
    <t>t CO2/kWh</t>
  </si>
  <si>
    <t>Losses_combustion L.V.</t>
  </si>
  <si>
    <t>Losses_upstream emissions L.V.</t>
  </si>
  <si>
    <t>Losses_combustion M.V.</t>
  </si>
  <si>
    <t>Losses_upstream emissions M.V.</t>
  </si>
  <si>
    <t>Factor L.V.</t>
  </si>
  <si>
    <t>Factor M.V.</t>
  </si>
  <si>
    <t>Losses Electricity  Combustion (M.V.)</t>
  </si>
  <si>
    <t>Losses Electricity  Upstream (M.V.)</t>
  </si>
  <si>
    <t>Factor H.V.</t>
  </si>
  <si>
    <t>Losses</t>
  </si>
  <si>
    <t>Electricity consumption_losses_upstream_source allocation_CO2</t>
  </si>
  <si>
    <t>Sheet "Scope 3_Scope 2 Upstream CO2eq"</t>
  </si>
  <si>
    <t>Transportation</t>
  </si>
  <si>
    <t>Van</t>
  </si>
  <si>
    <t>Freighting goods / Vans / Average / Diesel + WTT- delivery vehs &amp; freight / WTT - Vans/ Average / Diesel</t>
  </si>
  <si>
    <t>Freighting goods / HGV / All HGVs / Average load + WTT- delivery vehs &amp; freight / WTT - HGV/ All HGVs / Average load</t>
  </si>
  <si>
    <t>Transportation_Van</t>
  </si>
  <si>
    <t>Transportation_Truck</t>
  </si>
  <si>
    <t>Sum t eCO2-market</t>
  </si>
  <si>
    <t>Upstream emissions from purchased electricity consumed ενεργειακό μείγμα Χώρας</t>
  </si>
  <si>
    <t>Greece</t>
  </si>
  <si>
    <t>Germany</t>
  </si>
  <si>
    <t>Cyprus</t>
  </si>
  <si>
    <t>Losses_combustion M.V._CH4</t>
  </si>
  <si>
    <t>Losses Electricity  Combustion (M.V.) CH4</t>
  </si>
  <si>
    <t>t CH4/kWh</t>
  </si>
  <si>
    <t>Losses Electricity  Combustion (M.V.) N2O</t>
  </si>
  <si>
    <t>t N2O/kWh</t>
  </si>
  <si>
    <t>Losses_combustion M.V._N2O</t>
  </si>
  <si>
    <t>Losses Electricity Combustion (L.V.) CH4</t>
  </si>
  <si>
    <t>Σ.Ε. CH₄</t>
  </si>
  <si>
    <t>Σ.Ε. N2O</t>
  </si>
  <si>
    <t>Losses Electricity Combustion (L.V.) N2O</t>
  </si>
  <si>
    <t>Losses_combustion L.V._CH4</t>
  </si>
  <si>
    <t>Losses_combustion L.V._N2O</t>
  </si>
  <si>
    <t>ΡΑΕ Κύπρου</t>
  </si>
  <si>
    <t>Συντελεστής απωλειών για Μ.Τ. (2022)</t>
  </si>
  <si>
    <t>Συντελεστής απωλειών για Χ.Τ. (2022)</t>
  </si>
  <si>
    <t>ΔΣΜΚ</t>
  </si>
  <si>
    <t>Συντελεστής απωλειών για Υ.Τ. (2018)</t>
  </si>
  <si>
    <t>Factor L.V._CY</t>
  </si>
  <si>
    <t>Factor M.V._CY</t>
  </si>
  <si>
    <t>Factor H.V._CY</t>
  </si>
  <si>
    <t>Losses Electricity Combustion (L.V.) - Cyprus</t>
  </si>
  <si>
    <t>Losses Electricity Upstream (L.V.)</t>
  </si>
  <si>
    <t>Losses Electricity Upstream (L.V.) - Cyprus</t>
  </si>
  <si>
    <t>Losses_combustion L.V._CY</t>
  </si>
  <si>
    <t>Losses_upstream emissions L.V._CY</t>
  </si>
  <si>
    <t>Losses Electricity Combustion (L.V.) - Germany</t>
  </si>
  <si>
    <t>Losses Electricity Upstream (L.V.) - Germany</t>
  </si>
  <si>
    <t>Losses_combustion L.V._DE</t>
  </si>
  <si>
    <t>Losses_upstream emissions L.V._DE</t>
  </si>
  <si>
    <t>Factor L.V._DE</t>
  </si>
  <si>
    <t>Electricity consumption_losses_upstream_source allocation_CO2_DE</t>
  </si>
  <si>
    <t>Electricity consumption_losses_upstream_source allocation_CO2_CY</t>
  </si>
  <si>
    <t>Factor for losses in final (L.V.)</t>
  </si>
  <si>
    <t>direct life insurance carriers</t>
  </si>
  <si>
    <t>Advertising and public relations</t>
  </si>
  <si>
    <t>publishing services</t>
  </si>
  <si>
    <t>convention and trade show organizers</t>
  </si>
  <si>
    <t>all other business support services</t>
  </si>
  <si>
    <t>Production_direct life insurance carriers</t>
  </si>
  <si>
    <t>Production_Advertising and public relations</t>
  </si>
  <si>
    <t>Production_publishing services</t>
  </si>
  <si>
    <t>Production_convention and trade show organizers</t>
  </si>
  <si>
    <t>Production_all other business support services</t>
  </si>
  <si>
    <t>tn CO2 eq/ €</t>
  </si>
  <si>
    <t>scheduled passenger air transportation</t>
  </si>
  <si>
    <t>Air_Travel_Euro</t>
  </si>
  <si>
    <t>Air transportation</t>
  </si>
  <si>
    <t>Production_supporting and auxiliary transport services/travel agency services</t>
  </si>
  <si>
    <t>supporting and auxiliary transport services/travel agency services</t>
  </si>
  <si>
    <t>Editorial deadline: 29 November 2023</t>
  </si>
  <si>
    <t>Monitoring report 2023 in accordance with section 63(3) in conjunction with section 35 EnWG and section 48(3) in conjunction with section 53(3) GWB</t>
  </si>
  <si>
    <t>tn*km</t>
  </si>
  <si>
    <t>Transportation_Airplane</t>
  </si>
  <si>
    <t>Freighting goods / Freight flights / International, to/from non-UK / With RF + WTT- delivery vehs &amp; freight / WTT - Freight flights/ All HGVs / International, to/from non-UK / With RF</t>
  </si>
  <si>
    <t>Airplane-Assumption 500 kg</t>
  </si>
  <si>
    <t>real estate services</t>
  </si>
  <si>
    <t>Production_real estate services</t>
  </si>
  <si>
    <t>Transportation_Truck_tn*km</t>
  </si>
  <si>
    <t>t CO2 eq/tonne.km</t>
  </si>
  <si>
    <t>Freighting goods / HGV (all diesel) / Average laden + WTT - delivery vehs &amp; freight / WTT - HGV (all diesel) / Average laden</t>
  </si>
  <si>
    <t>tn CO2/MMBtu</t>
  </si>
  <si>
    <t>tn CH4/MMBtu</t>
  </si>
  <si>
    <t>tn N2O/MMBtu</t>
  </si>
  <si>
    <t>Mixed Recycables/Landfilled</t>
  </si>
  <si>
    <t>AIB 2023</t>
  </si>
  <si>
    <t>Έκθεση ΔΑΠΕΕΠ 2022 και NIR 2022</t>
  </si>
  <si>
    <t>Waste_Mixed Plastics_Combusted</t>
  </si>
  <si>
    <t>Waste_Waste Food_Landfilled</t>
  </si>
  <si>
    <t>Waste_sludge</t>
  </si>
  <si>
    <t>Waste_Plastic Film_Landfilled</t>
  </si>
  <si>
    <t>Waste_PET_Recycling</t>
  </si>
  <si>
    <t>Mixed Organics/Landfilled</t>
  </si>
  <si>
    <t>treatment of residues, MSWI-WWT, WW, average, residual material landfill | residues, MSWI-WWT, WW, average | Cutoff, S</t>
  </si>
  <si>
    <t>Mixed Plastics/Combusted</t>
  </si>
  <si>
    <t>Food Waste/Landfilled</t>
  </si>
  <si>
    <t>Plastic Film/Landfilled</t>
  </si>
  <si>
    <t>PET/Recycling</t>
  </si>
  <si>
    <t>Waste Disposal/Paper Board</t>
  </si>
  <si>
    <t>Waste_Paper Board_Recycling</t>
  </si>
  <si>
    <t>Waste_Commercial and Industrial Waste_Recycling</t>
  </si>
  <si>
    <t>Investments</t>
  </si>
  <si>
    <t>highway/street and bridge construction</t>
  </si>
  <si>
    <t>Investments_bridge</t>
  </si>
  <si>
    <t>parking lots and garages</t>
  </si>
  <si>
    <t>Investments_parking lots</t>
  </si>
  <si>
    <t>waste collection/treatment and disposal services/materials recovery services</t>
  </si>
  <si>
    <t>Investments_waste collection</t>
  </si>
  <si>
    <t>electricity generated from biomass and waste</t>
  </si>
  <si>
    <t>Investments_biogas</t>
  </si>
  <si>
    <t>collected and purified water/distribution of water (services)</t>
  </si>
  <si>
    <t>Investments_water supply</t>
  </si>
  <si>
    <t>ΑΘΗΝΑΪΚΟΙ ΣΤΑΘΜΟΙ ΑΥΤΟΚΙΝΗΤΩΝ ΑΕ</t>
  </si>
  <si>
    <t>ΓΕΦΥΡΑ ΛΕΙΤΟΥΡΓΙΑ ΑΕ</t>
  </si>
  <si>
    <t>POLISPARK AE</t>
  </si>
  <si>
    <t>SALONICA PARK ΑΕ</t>
  </si>
  <si>
    <t>ΠΑΣΙΦΑΗ ΟΔΟΣ ΑΕ</t>
  </si>
  <si>
    <t>ΑΥΤΟΚΙΝΗΤΟΔΡΟΜΟΣ ΑΙΓΑΙΟΥ ΑΕ</t>
  </si>
  <si>
    <t>Category 15</t>
  </si>
  <si>
    <t>Emissions from Investments</t>
  </si>
  <si>
    <t>Indirect GHG emissions from Investments</t>
  </si>
  <si>
    <t>DEFRA 2024/ Fuel Properties/ Other Fuels/ CNG/ NCV</t>
  </si>
  <si>
    <t>DEFRA 2024</t>
  </si>
  <si>
    <t>Greece 2024 Common Reporting Format (CRF) Table / Table1.A(a)s3 / 1.A.3 Transport / b.Road transportation/Gaseous Fuels</t>
  </si>
  <si>
    <t>ΔΑΠΕΕΠ 2024</t>
  </si>
  <si>
    <t xml:space="preserve"> Ενεργειακό Μείγμα 2023</t>
  </si>
  <si>
    <t>Emission Factors Proposed by National Climate Law 2024</t>
  </si>
  <si>
    <t>ΙΕΑ 2022</t>
  </si>
  <si>
    <t>ΙΕΑ 2022/"Scope 2 Calculations"</t>
  </si>
  <si>
    <t>Electricity RO_CO2</t>
  </si>
  <si>
    <t>European Residual Mixes 2023/TABLE 2.Residual Mixes 2023 /DE</t>
  </si>
  <si>
    <t>European Residual Mixes 2023/TABLE 2.Residual Mixes 2023/CY</t>
  </si>
  <si>
    <t>European Residual Mixes 2023/TABLE 2.Residual Mixes 2023/RO</t>
  </si>
  <si>
    <t>Electricity RO_CO2_market</t>
  </si>
  <si>
    <t>Greece 2024 Common Reporting Format (CRF) Table / Table1.A(a)s3 / 1.A.3 Transport / b.Road transportation / i.Cars / LPG</t>
  </si>
  <si>
    <t>Greece. 2024 National Inventory Report / Table 3.13 / LPG</t>
  </si>
  <si>
    <t>Greece. 2024 Common Reporting Format (CRF) Table / Table1.A(a)s4 / 1.A.4 Other sectors / b. Residential / 1.A.4.b.i Stationary combustion / Gaseous Fuels</t>
  </si>
  <si>
    <t>National Inventory Report Greece 2024 Submission p. 114</t>
  </si>
  <si>
    <t>Greece. 2024 Common Reporting Format (CRF) Table / Table1.A(a)s4 / 1.A.4 Other sectors / b. Residential / 1.A.4.b.i Stationary combustion / Liquid Fuels</t>
  </si>
  <si>
    <t>Greece. National Inventory Submissions 2024</t>
  </si>
  <si>
    <t>Greece 2024 Common Reporting Format (CRF) Table / Table1.A(a)s3 / 1.A.3 Transport / b.Road transportation / i.Cars / Diesel oil</t>
  </si>
  <si>
    <t>Greece 2024 Common Reporting Format (CRF) Table / Table1.A(a)s3 / 1.A.3 Transport / b.Road transportation / ii. Light Duty Trucks / Diesel Oil</t>
  </si>
  <si>
    <t>Greece 2024 Common Reporting Format (CRF) Table / Table1.A(a)s1 / 1.A.1 Energy Industries/ 1.A.1.a.i Electricity Generation/ Liquid Fuels</t>
  </si>
  <si>
    <t>Greece. 2024 National Inventory Report / Table 3.13 / Gasoline</t>
  </si>
  <si>
    <t>Greece. 2024 Common Reporting Format (CRF) Table / Table1.A(a)s3 / 1.A.3 Transport / b.Road transportation / i.Cars / Petrol</t>
  </si>
  <si>
    <t>Greece. 2024 Common Reporting Format (CRF) Table / Table1.A(a)s4 / 1.A.4 Other sectors / Liquid Fuels</t>
  </si>
  <si>
    <t xml:space="preserve">National Inventory Report Greece 2024 Submission for 2023 Reference Year p. 114 </t>
  </si>
  <si>
    <t>Greece 2024 Common Reporting Format (CRF) Table / Table1.A(a)s3 / 1.A.3 Transport / b.Road transportation / i.Cars / Petrol</t>
  </si>
  <si>
    <t>Greece 2024 Common Reporting Format (CRF) Table / Table1.A(a)s3 / 1.A.3 Transport / b.Road transportation / ii. Light Duty Trucks  Petrol</t>
  </si>
  <si>
    <t>Greece 2023\4 Common Reporting Format (CRF) Table / Table1.A(a)s3 / 1.A.3 Transport / b.Road transportation / ii. Light Duty Trucks  Petrol</t>
  </si>
  <si>
    <t>Greece 2024 Common Reporting Format (CRF) Table / Table1.A(a)s3 / 1.A.3 Transport / b.Road transportation / iv. Motorcycles/ Petrol</t>
  </si>
  <si>
    <t>Greece 2024 Common Reporting Format (CRF) Table / Table1.A(a)s3 / 1.A.3 Transport / b.Road transportation/Petrol</t>
  </si>
  <si>
    <t>Greece. 2024 Common Reporting Format (CRF) Table.
 Table1.A(a)s1 /1.A.a.i Electricity Generation/Biomass</t>
  </si>
  <si>
    <t>Greece. 2024 National Inventory Report / Table 3.13 / Diesel oil</t>
  </si>
  <si>
    <t>Electricity consumption_losses_upstream_source allocation_CO2_RO</t>
  </si>
  <si>
    <t>t CO2 eq/lt</t>
  </si>
  <si>
    <t>t CO₂ eq/lt</t>
  </si>
  <si>
    <t>Romania</t>
  </si>
  <si>
    <t>EPA 2022</t>
  </si>
  <si>
    <t>HERON</t>
  </si>
  <si>
    <t>WERK ENERGY SRL</t>
  </si>
  <si>
    <t>EAC</t>
  </si>
  <si>
    <t>EAM</t>
  </si>
  <si>
    <t>Ρουμανία</t>
  </si>
  <si>
    <t>ΔΑΠΕΕΠ 2025</t>
  </si>
  <si>
    <t>ΗΡΩΝ ΕΝΕΡΓΕΙΑΚΗ Α.Ε.</t>
  </si>
  <si>
    <t>EURO</t>
  </si>
  <si>
    <t>Production_bottled water manufacturing</t>
  </si>
  <si>
    <t>Production_septic tank and related services</t>
  </si>
  <si>
    <t>Production_sugar</t>
  </si>
  <si>
    <t>bottled water manufacturing</t>
  </si>
  <si>
    <t>septic tank and related services</t>
  </si>
  <si>
    <t>sugar</t>
  </si>
  <si>
    <t>BEIS 2021</t>
  </si>
  <si>
    <t>LPG_CO2_kg</t>
  </si>
  <si>
    <t>LPG_CH4_kg</t>
  </si>
  <si>
    <t>LPG_N2O_kg</t>
  </si>
  <si>
    <t>LPG in kg</t>
  </si>
  <si>
    <t>Truck_tn.km</t>
  </si>
  <si>
    <t>Van_tn.km</t>
  </si>
  <si>
    <t>Van_km</t>
  </si>
  <si>
    <t>Transportation_Van_tn*km</t>
  </si>
  <si>
    <t>HFC-134a</t>
  </si>
  <si>
    <t>Ρ-134</t>
  </si>
  <si>
    <t>HFC-134</t>
  </si>
  <si>
    <t>R-134_GWP</t>
  </si>
  <si>
    <t>Fire extinguishers</t>
  </si>
  <si>
    <t>CO2</t>
  </si>
  <si>
    <t xml:space="preserve"> generators_CH4_diesel_TJ_CU</t>
  </si>
  <si>
    <t xml:space="preserve"> generators_N2O_diesel_TJ_CU</t>
  </si>
  <si>
    <t>Heating Oil_CH4_TJ_CU</t>
  </si>
  <si>
    <t>Heating Oil_N2O_TJ_CU</t>
  </si>
  <si>
    <t>Germany. National Inventory Document (NID) 2024</t>
  </si>
  <si>
    <t>Germany 2024 Common Reporting Table  (CRT)/ Table1.A(a)s3 / 1.A.3 Transport / b.Road transportation / i.Cars / Diesel oil</t>
  </si>
  <si>
    <t>company vehicles_CH4_diesel_TJ_DE</t>
  </si>
  <si>
    <t>company vehicles_N2O_diesel_TJ_DE</t>
  </si>
  <si>
    <t>company vehicles_CO2_diesel_TJ_DE</t>
  </si>
  <si>
    <t>company vehicles_CO2_diesel_lt_DE</t>
  </si>
  <si>
    <t>company vehicles_CH4_diesel_lt_DE</t>
  </si>
  <si>
    <t>company vehicles_N2O_diesel_lt_DE</t>
  </si>
  <si>
    <t>Diesel_NCV_DE</t>
  </si>
  <si>
    <t>Diesel_density_DE</t>
  </si>
  <si>
    <t>Energy Statistics Manual - Gas/Diesel Oil</t>
  </si>
  <si>
    <t>DIESEL_base_DE</t>
  </si>
  <si>
    <t>DIESEL_base_CU</t>
  </si>
  <si>
    <t>petrol_NCV_CU</t>
  </si>
  <si>
    <t>petrol_density_CU</t>
  </si>
  <si>
    <t>company vehicles_CH4_petrol_lt_CU</t>
  </si>
  <si>
    <t>company vehicles_CO2_petrol_lt_CU</t>
  </si>
  <si>
    <t>company vehicles_N2O_petrol_lt_CU</t>
  </si>
  <si>
    <t>Cyprus. 2024 Common Reporting Table (CRT)  / Table1.A(a)s3 / 1.A.3 Transport / b.Road transportation / i.Cars / Petrol</t>
  </si>
  <si>
    <t>Cyprus. National Inventory Table (CRF) 2024</t>
  </si>
  <si>
    <t>company vehicles_N2O_petrol_TJ_CU</t>
  </si>
  <si>
    <t>company vehicles_CH4_petrol_TJ_CU</t>
  </si>
  <si>
    <t>Ο περί Προδιαγραφών Πετρελαιοειδών και Καυσίμων Νόμος </t>
  </si>
  <si>
    <t>Cyprus. National Inventory Report (NIR) 2024</t>
  </si>
  <si>
    <t>Cyprus. National Inventory Report (NIR) 2024/ Table 3.30/ Gasoline</t>
  </si>
  <si>
    <t>company vehicles_CO2_petrol_TJ_CU</t>
  </si>
  <si>
    <t>petrol_base_CU</t>
  </si>
  <si>
    <t>Diesel_NCV_CU</t>
  </si>
  <si>
    <t>Diesel_density_CU</t>
  </si>
  <si>
    <t>Cyprus. National Inventory Report (NIR) 2024/ Table 3.28/ Diesel</t>
  </si>
  <si>
    <t>Cyprus. National Inventory Table (CRT) 2024</t>
  </si>
  <si>
    <t>Cyprus 2024 Common Reporting Table  (CRT) / Table1.A(a)s1 / 1.A.1 Energy Industries/ 1.A.1.a.i Electricity Generation/ Liquid Fuels</t>
  </si>
  <si>
    <t xml:space="preserve"> generators_CO2_Diesel_lt_CU</t>
  </si>
  <si>
    <t xml:space="preserve"> generators_CH4_diesel_lt_CU</t>
  </si>
  <si>
    <t xml:space="preserve"> generators_N2O_diesel_lt_CU</t>
  </si>
  <si>
    <t>generators_CO2_Diesel_TJ_CU</t>
  </si>
  <si>
    <t>Heating Oil_CO2_TJ_CU</t>
  </si>
  <si>
    <t>Heating Oil_CO2_lt_CU</t>
  </si>
  <si>
    <t>Heating Oil_CH4_lt_CU</t>
  </si>
  <si>
    <t>Heating Oil_N2O_lt_CU</t>
  </si>
  <si>
    <t xml:space="preserve"> plant machinery_CO2_Diesel_TJ_CU</t>
  </si>
  <si>
    <t xml:space="preserve"> plant machinery_CH4_diesel_TJ_CU</t>
  </si>
  <si>
    <t>Cyprus. National Inventory Report (NIR) 2025</t>
  </si>
  <si>
    <t xml:space="preserve"> plant machinery_N2O_diesel_TJ_CU</t>
  </si>
  <si>
    <t xml:space="preserve"> plant machinery_CO2_Diesel_lt_CU</t>
  </si>
  <si>
    <t xml:space="preserve"> plant machinery_CH4_diesel_lt_CU</t>
  </si>
  <si>
    <t xml:space="preserve"> plant machinery_N2O_diesel_lt_CU</t>
  </si>
  <si>
    <t>heavy duty vehicles_CH4_diesel_TJ_CU</t>
  </si>
  <si>
    <t>heavy duty vehicles_CO2_Diesel_TJ_CU</t>
  </si>
  <si>
    <t>heavy duty vehicles_N2O_diesel_TJ_CU</t>
  </si>
  <si>
    <t>Cyprus 2024 Common Reporting  Table  (CRT) / Table1.A(a)s3 / 1.A.3 Transport / b.Road transportation / ii. Heavy Duty Trucks / Diesel Oil</t>
  </si>
  <si>
    <t>heavy duty vehicles_CO2_Diesel_lt_CU</t>
  </si>
  <si>
    <t>heavy duty vehicles_CH4_diesel_lt_CU</t>
  </si>
  <si>
    <t>heavy duty vehicles_N2O_diesel_lt_CU</t>
  </si>
  <si>
    <t>company vehicles_CO2_Diesel_lt_CU</t>
  </si>
  <si>
    <t>company vehicles_CH4_diesel_lt_CU</t>
  </si>
  <si>
    <t>company vehicles_N2O_diesel_lt_CU</t>
  </si>
  <si>
    <t>Cyprus 2024 Common Reporting Table (CRT) / Table1.A(a)s3 / 1.A.3 Transport / b.Road transportation / i.Cars / Diesel oil</t>
  </si>
  <si>
    <t>company vehicles_CO2_diesel_TJ_CU</t>
  </si>
  <si>
    <t>company vehicles_N2O_diesel_TJ_Cu</t>
  </si>
  <si>
    <t>company vehicles_CH4_diesel_TJ_CU</t>
  </si>
  <si>
    <t>High voltage</t>
  </si>
  <si>
    <t>Losses_combustion H.V.</t>
  </si>
  <si>
    <t>Losses_combustion H.V._CH4</t>
  </si>
  <si>
    <t>Losses_combustion H.V._N2O</t>
  </si>
  <si>
    <t>Losses_upstream emissions H.V.</t>
  </si>
  <si>
    <t>Cyprus 2024 Common Reporting  Table  (CRT) / Table1.A(a)s3 / 1.A.3 Transport / b.Road transportation / ii. Light Duty Trucks / Diesel Oil</t>
  </si>
  <si>
    <t>light duty trucks _CH4_diesel_TJ_CU</t>
  </si>
  <si>
    <t>light duty trucks _CO2_Diesel_TJ_CU</t>
  </si>
  <si>
    <t>light duty trucks _N2O_diesel_TJ_CU</t>
  </si>
  <si>
    <t>light duty trucks _CO2_Diesel_lt_CU</t>
  </si>
  <si>
    <t>light duty trucks _CH4_diesel_lt_CU</t>
  </si>
  <si>
    <t>light duty trucks _N2O_diesel_lt_CU</t>
  </si>
  <si>
    <t>Electric power transmission and distribution losses (% of output) | Data</t>
  </si>
  <si>
    <t>Losses Electricity Combustion (L.V.) - Romania</t>
  </si>
  <si>
    <t>Losses Electricity Upstream (L.V.) - Romania</t>
  </si>
  <si>
    <t>Losses_combustion L.V._RO</t>
  </si>
  <si>
    <t>Losses_upstream emissions L.V._RO</t>
  </si>
  <si>
    <t>Factor L.V._RO</t>
  </si>
  <si>
    <t>Μηνιαίο Δελτίο Ενέργειας, ΑΔΜΗΕ, Δεκέμβριος 2024 (Energy_Report_202412_v2_gr).pdf</t>
  </si>
  <si>
    <t>Waste_Grass_Disposed</t>
  </si>
  <si>
    <t>Waste_Aggregates_Landfilled</t>
  </si>
  <si>
    <t>Waste_Fly Ash_Landfilled</t>
  </si>
  <si>
    <t>Waste_Hazardous_Incineration</t>
  </si>
  <si>
    <t>Waste_Waste Food_Recycled</t>
  </si>
  <si>
    <t>Waste Disposal/Electrical items/Batteries</t>
  </si>
  <si>
    <t>Grass/ Landfilled</t>
  </si>
  <si>
    <t>Waste Disposal/Metal/Metal: mixed cans</t>
  </si>
  <si>
    <t>Waste Disposal/Electrical items/WEEE-mixed</t>
  </si>
  <si>
    <t>Waste Disposal/Construction/Wood</t>
  </si>
  <si>
    <t>Waste Disposal/Construction/Aggregates/open loop</t>
  </si>
  <si>
    <t>Waste Disposal/Metal/Metal: aluminium cans and foil (excl. forming)</t>
  </si>
  <si>
    <t>Waste Disposal/Metal/Metal: scrap metal</t>
  </si>
  <si>
    <t>Waste Disposal/Construction/Aggregates/landfill</t>
  </si>
  <si>
    <t>Waste Disposal/Refuse/Commercial and Industrial Waste/Landfill</t>
  </si>
  <si>
    <t>Fly ash/ Landfilled</t>
  </si>
  <si>
    <t>market for hazardous waste, for incineration</t>
  </si>
  <si>
    <t>Food Waste/Combusted</t>
  </si>
  <si>
    <t>EPA 2024</t>
  </si>
  <si>
    <t>Ecoinvent 3.11</t>
  </si>
  <si>
    <t>Απόβλητα πρασίνου /Green Waste</t>
  </si>
  <si>
    <t>Ρυπασμ. Απορροφητικά υλικά / Contaminated Absorbent Materials</t>
  </si>
  <si>
    <t>Φίλτρα λαδιού / Oil Filters</t>
  </si>
  <si>
    <t>Οχήματα στο τέλος του κύκλου ζωής (ΟΤΚΖ)/Εnd-of-life vehicles (ELVs)</t>
  </si>
  <si>
    <t>ΑΗΗΕ (απόβλητα ηλεκτρικού και ηλεκτρονικού εξοπλισμού) / Waste from electrical and electronic equipment</t>
  </si>
  <si>
    <t>ΑΗΗΕ * (απόβλητα ηλεκτρικού και ηλεκτρονικού εξοπλισμού) / Waste from electrical and electronic equipment*</t>
  </si>
  <si>
    <t>Άμμος/Sand</t>
  </si>
  <si>
    <t>Απορριπτόμενα ανόργανα χημικά υλικά / Inorganic chemical waste</t>
  </si>
  <si>
    <t>Αποστειρωμένα Απόβλητα/ Sterilized Waste</t>
  </si>
  <si>
    <t>Αφυδατωμένη ιλύς/Dehydrated sludge</t>
  </si>
  <si>
    <t>Εσχαρίσματα/Screenings</t>
  </si>
  <si>
    <t>Ιατρικά απόβλητα /  Medical Waste</t>
  </si>
  <si>
    <t>Ιατρικά απόβλητα μολυσματικά και τοξικά / Hazardous Medical Waste  (Biological &amp; Toxical hazard)</t>
  </si>
  <si>
    <t>Παλέτες / Pallets</t>
  </si>
  <si>
    <t>Πλαστικό HDPE /  Plastics HDPE</t>
  </si>
  <si>
    <t>Σακκόφιλτρα / Baghouse filters</t>
  </si>
  <si>
    <t>Waste_Mixed Paper (general)_Lanfilled</t>
  </si>
  <si>
    <t>Waste_Grass_Landfilled</t>
  </si>
  <si>
    <t>Waste_Grass_Combusted</t>
  </si>
  <si>
    <t>Mixed Paper (general)/Lanfilled</t>
  </si>
  <si>
    <t>tn CO2e/kg</t>
  </si>
  <si>
    <t>Grass/Combusted</t>
  </si>
  <si>
    <t>company vehicles_CH4_petrol_lt_DE</t>
  </si>
  <si>
    <t>company vehicles_CO2_petrol_lt_DE</t>
  </si>
  <si>
    <t>company vehicles_N2O_petrol_lt_DE</t>
  </si>
  <si>
    <t>petrol_base_DE</t>
  </si>
  <si>
    <t>petrol_density_DE</t>
  </si>
  <si>
    <t>petrol_NCV_DE</t>
  </si>
  <si>
    <t>Germany. 2024 Common Reporting Table (CRT)  / Table1.A(a)s3 / 1.A.3 Transport / b.Road transportation / i.Cars / Petrol</t>
  </si>
  <si>
    <t>Germany. National Inventory Table (CRF) 2024</t>
  </si>
  <si>
    <t>company vehicles_CO2_petrol_TJ_DE</t>
  </si>
  <si>
    <t>company vehicles_N2O_petrol_TJ_DE</t>
  </si>
  <si>
    <t>company vehicles_CH4_petrol_TJ_DE</t>
  </si>
  <si>
    <t>Energy Statistics Manual</t>
  </si>
  <si>
    <t>Sugar</t>
  </si>
  <si>
    <t>Germany. National Inventory Submissions 2024</t>
  </si>
  <si>
    <t>Germany. 2024 Common Reporting Format (CRF) Table / Table1.A(a)s4 / 1.A.4 Other sectors / b. Residential / 1.A.4.b.i Stationary combustion / Biomass</t>
  </si>
  <si>
    <t>ΟΛΥΜΠΙΑ ΟΔΟΣ ΑΥΤΟΚΙΝΗΤΟΔΡΟΜΟΣ ΑΕ - Συγγενής 12/24</t>
  </si>
  <si>
    <t>ΟΛΥΜΠΙΑ ΟΔΟΣ ΛΕΙΤΟΥΡΓΙΑ ΑΥΤΟΚΙΝΗΤΟΔΡΟΜΟΥ ΑΕ - Συγγενής 12/24</t>
  </si>
  <si>
    <t>ΑΝΕΜΟΣ RES - Πωλήθηκε 01/24</t>
  </si>
  <si>
    <t>Electricity generated from wind</t>
  </si>
  <si>
    <t>Investments_RES</t>
  </si>
  <si>
    <t>Sum  t eCO2</t>
  </si>
  <si>
    <t>Category GHG</t>
  </si>
  <si>
    <t/>
  </si>
  <si>
    <t>PROJECT 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</si>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</sst>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0.000"/>
    <numFmt numFmtId="166" formatCode="#,##0.000"/>
    <numFmt numFmtId="167" formatCode="#,##0.0000"/>
    <numFmt numFmtId="168" formatCode="_-* #,##0.00\ _€_-;\-* #,##0.00\ _€_-;_-* &quot;-&quot;??\ _€_-;_-@_-"/>
    <numFmt numFmtId="169" formatCode="0.00000000E+00"/>
    <numFmt numFmtId="170" formatCode="0.0000000"/>
    <numFmt numFmtId="171" formatCode="#,##0.000000000"/>
    <numFmt numFmtId="172" formatCode="#,##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 Narrow"/>
      <family val="2"/>
    </font>
    <font>
      <sz val="11"/>
      <name val="Aptos Narrow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161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ck">
        <color theme="2" tint="-0.499984740745262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</borders>
  <cellStyleXfs count="18">
    <xf numFmtId="0" fontId="0" fillId="0" borderId="0"/>
    <xf numFmtId="0" fontId="6" fillId="0" borderId="0"/>
    <xf numFmtId="0" fontId="5" fillId="0" borderId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9" fillId="0" borderId="0"/>
    <xf numFmtId="168" fontId="9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6">
    <xf numFmtId="0" fontId="0" fillId="0" borderId="0" xfId="0"/>
    <xf numFmtId="0" fontId="1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3" borderId="2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4" fontId="0" fillId="0" borderId="0" xfId="0" applyNumberFormat="1"/>
    <xf numFmtId="49" fontId="10" fillId="3" borderId="7" xfId="0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 wrapText="1"/>
    </xf>
    <xf numFmtId="4" fontId="0" fillId="4" borderId="0" xfId="0" applyNumberFormat="1" applyFill="1" applyAlignment="1">
      <alignment horizontal="center" vertical="center"/>
    </xf>
    <xf numFmtId="0" fontId="0" fillId="0" borderId="0" xfId="0" applyAlignment="1">
      <alignment horizontal="left" vertical="center"/>
    </xf>
    <xf numFmtId="4" fontId="0" fillId="0" borderId="2" xfId="0" applyNumberFormat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 wrapText="1"/>
    </xf>
    <xf numFmtId="11" fontId="10" fillId="0" borderId="5" xfId="0" applyNumberFormat="1" applyFont="1" applyBorder="1" applyAlignment="1">
      <alignment horizontal="center" vertical="center" wrapText="1"/>
    </xf>
    <xf numFmtId="3" fontId="10" fillId="0" borderId="5" xfId="0" applyNumberFormat="1" applyFont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7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4" fontId="7" fillId="2" borderId="1" xfId="0" applyNumberFormat="1" applyFont="1" applyFill="1" applyBorder="1" applyAlignment="1">
      <alignment horizontal="left" vertical="center"/>
    </xf>
    <xf numFmtId="0" fontId="0" fillId="0" borderId="0" xfId="0" pivotButton="1"/>
    <xf numFmtId="0" fontId="0" fillId="3" borderId="5" xfId="0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10" fillId="7" borderId="5" xfId="0" applyFont="1" applyFill="1" applyBorder="1" applyAlignment="1">
      <alignment horizontal="center" vertical="center" wrapText="1"/>
    </xf>
    <xf numFmtId="49" fontId="10" fillId="7" borderId="5" xfId="0" applyNumberFormat="1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>
      <alignment horizontal="center" vertical="center" wrapText="1"/>
    </xf>
    <xf numFmtId="4" fontId="0" fillId="0" borderId="2" xfId="0" applyNumberFormat="1" applyBorder="1" applyAlignment="1">
      <alignment horizontal="center"/>
    </xf>
    <xf numFmtId="4" fontId="0" fillId="4" borderId="2" xfId="0" applyNumberFormat="1" applyFill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/>
    </xf>
    <xf numFmtId="171" fontId="0" fillId="3" borderId="2" xfId="0" applyNumberFormat="1" applyFill="1" applyBorder="1" applyAlignment="1">
      <alignment horizontal="center" vertical="center"/>
    </xf>
    <xf numFmtId="49" fontId="19" fillId="2" borderId="1" xfId="0" applyNumberFormat="1" applyFont="1" applyFill="1" applyBorder="1" applyAlignment="1">
      <alignment horizontal="left" vertical="center" wrapText="1"/>
    </xf>
    <xf numFmtId="4" fontId="10" fillId="0" borderId="2" xfId="0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/>
    </xf>
    <xf numFmtId="0" fontId="10" fillId="0" borderId="0" xfId="0" applyFont="1"/>
    <xf numFmtId="167" fontId="0" fillId="0" borderId="2" xfId="0" applyNumberFormat="1" applyBorder="1" applyAlignment="1">
      <alignment horizontal="center" vertical="center"/>
    </xf>
    <xf numFmtId="172" fontId="0" fillId="0" borderId="2" xfId="0" applyNumberFormat="1" applyBorder="1" applyAlignment="1">
      <alignment horizontal="center" vertical="center"/>
    </xf>
    <xf numFmtId="4" fontId="10" fillId="3" borderId="2" xfId="0" applyNumberFormat="1" applyFont="1" applyFill="1" applyBorder="1" applyAlignment="1">
      <alignment horizontal="center" vertical="center"/>
    </xf>
    <xf numFmtId="4" fontId="7" fillId="2" borderId="1" xfId="0" applyNumberFormat="1" applyFont="1" applyFill="1" applyBorder="1" applyAlignment="1">
      <alignment horizontal="left" vertical="center" wrapText="1"/>
    </xf>
    <xf numFmtId="4" fontId="0" fillId="6" borderId="0" xfId="0" applyNumberFormat="1" applyFill="1" applyAlignment="1">
      <alignment horizontal="center" vertical="center"/>
    </xf>
    <xf numFmtId="166" fontId="0" fillId="3" borderId="2" xfId="0" applyNumberFormat="1" applyFill="1" applyBorder="1" applyAlignment="1">
      <alignment horizontal="center" vertical="center"/>
    </xf>
    <xf numFmtId="167" fontId="0" fillId="3" borderId="2" xfId="0" applyNumberFormat="1" applyFill="1" applyBorder="1" applyAlignment="1">
      <alignment horizontal="center" vertical="center"/>
    </xf>
    <xf numFmtId="0" fontId="15" fillId="0" borderId="5" xfId="14" applyFill="1" applyBorder="1" applyAlignment="1">
      <alignment horizontal="center" vertical="top" wrapText="1"/>
    </xf>
    <xf numFmtId="0" fontId="0" fillId="0" borderId="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 wrapText="1"/>
    </xf>
    <xf numFmtId="11" fontId="10" fillId="0" borderId="6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11" fontId="10" fillId="0" borderId="5" xfId="1" applyNumberFormat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 wrapText="1"/>
    </xf>
    <xf numFmtId="1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6" fillId="0" borderId="5" xfId="1" applyBorder="1" applyAlignment="1">
      <alignment horizontal="center" vertical="center"/>
    </xf>
    <xf numFmtId="169" fontId="10" fillId="0" borderId="5" xfId="0" applyNumberFormat="1" applyFont="1" applyBorder="1" applyAlignment="1">
      <alignment horizontal="center" vertical="center" wrapText="1"/>
    </xf>
    <xf numFmtId="3" fontId="0" fillId="0" borderId="7" xfId="0" applyNumberFormat="1" applyBorder="1" applyAlignment="1">
      <alignment horizontal="center" vertical="center" wrapText="1"/>
    </xf>
    <xf numFmtId="11" fontId="14" fillId="0" borderId="5" xfId="0" applyNumberFormat="1" applyFont="1" applyBorder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 wrapText="1"/>
    </xf>
    <xf numFmtId="11" fontId="0" fillId="0" borderId="7" xfId="0" applyNumberFormat="1" applyBorder="1" applyAlignment="1">
      <alignment horizontal="center" vertical="center" wrapText="1"/>
    </xf>
    <xf numFmtId="11" fontId="10" fillId="0" borderId="7" xfId="0" applyNumberFormat="1" applyFont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0" fillId="0" borderId="5" xfId="14" applyFont="1" applyFill="1" applyBorder="1" applyAlignment="1">
      <alignment horizontal="center" vertical="center" wrapText="1"/>
    </xf>
    <xf numFmtId="2" fontId="10" fillId="0" borderId="5" xfId="4" applyNumberFormat="1" applyFont="1" applyFill="1" applyBorder="1" applyAlignment="1">
      <alignment horizontal="center" vertical="center" wrapText="1"/>
    </xf>
    <xf numFmtId="0" fontId="15" fillId="0" borderId="5" xfId="14" applyFill="1" applyBorder="1" applyAlignment="1">
      <alignment horizontal="center" vertical="center" wrapText="1"/>
    </xf>
    <xf numFmtId="0" fontId="15" fillId="0" borderId="5" xfId="14" applyFill="1" applyBorder="1" applyAlignment="1">
      <alignment horizontal="center"/>
    </xf>
    <xf numFmtId="0" fontId="15" fillId="0" borderId="5" xfId="14" applyFill="1" applyBorder="1" applyAlignment="1" applyProtection="1">
      <alignment horizontal="center" wrapText="1"/>
      <protection locked="0"/>
    </xf>
    <xf numFmtId="11" fontId="10" fillId="0" borderId="4" xfId="0" applyNumberFormat="1" applyFont="1" applyBorder="1" applyAlignment="1">
      <alignment horizontal="center" vertical="center" wrapText="1"/>
    </xf>
    <xf numFmtId="0" fontId="15" fillId="0" borderId="5" xfId="14" applyFill="1" applyBorder="1" applyAlignment="1" applyProtection="1">
      <alignment horizontal="center" vertical="center" wrapText="1"/>
      <protection locked="0"/>
    </xf>
    <xf numFmtId="0" fontId="0" fillId="0" borderId="2" xfId="0" applyBorder="1"/>
    <xf numFmtId="4" fontId="0" fillId="0" borderId="0" xfId="0" applyNumberForma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2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vertical="center" wrapText="1"/>
    </xf>
    <xf numFmtId="11" fontId="10" fillId="0" borderId="5" xfId="4" applyNumberFormat="1" applyFont="1" applyFill="1" applyBorder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70" fontId="16" fillId="0" borderId="5" xfId="1" applyNumberFormat="1" applyFont="1" applyBorder="1" applyAlignment="1">
      <alignment horizontal="center" vertical="center" wrapText="1"/>
    </xf>
    <xf numFmtId="11" fontId="10" fillId="0" borderId="0" xfId="0" applyNumberFormat="1" applyFont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0" fontId="15" fillId="0" borderId="7" xfId="14" applyFill="1" applyBorder="1" applyAlignment="1">
      <alignment horizontal="center"/>
    </xf>
    <xf numFmtId="0" fontId="10" fillId="0" borderId="0" xfId="14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5" fillId="0" borderId="7" xfId="14" applyFill="1" applyBorder="1" applyAlignment="1" applyProtection="1">
      <alignment horizontal="center" vertical="center" wrapText="1"/>
      <protection locked="0"/>
    </xf>
    <xf numFmtId="0" fontId="15" fillId="0" borderId="5" xfId="14" applyFill="1" applyBorder="1"/>
    <xf numFmtId="3" fontId="15" fillId="0" borderId="5" xfId="14" applyNumberFormat="1" applyFill="1" applyBorder="1" applyAlignment="1">
      <alignment horizontal="center" vertical="center" wrapText="1"/>
    </xf>
    <xf numFmtId="3" fontId="10" fillId="0" borderId="0" xfId="0" applyNumberFormat="1" applyFont="1" applyAlignment="1">
      <alignment horizontal="center" vertical="center" wrapText="1"/>
    </xf>
    <xf numFmtId="11" fontId="10" fillId="8" borderId="5" xfId="0" applyNumberFormat="1" applyFont="1" applyFill="1" applyBorder="1" applyAlignment="1">
      <alignment horizontal="center" vertical="center" wrapText="1"/>
    </xf>
    <xf numFmtId="4" fontId="0" fillId="6" borderId="2" xfId="0" applyNumberFormat="1" applyFill="1" applyBorder="1" applyAlignment="1">
      <alignment horizontal="center" vertical="center"/>
    </xf>
  </cellXfs>
  <cellStyles count="18">
    <cellStyle name="Comma 2" xfId="9" xr:uid="{E7D66D29-70DD-449C-9929-ACA31E5F1EA8}"/>
    <cellStyle name="Comma 2 2" xfId="11" xr:uid="{51562E4C-7C3F-40BC-9EBF-032FD5472B97}"/>
    <cellStyle name="Comma 2 3" xfId="17" xr:uid="{7CC076AA-580E-4FB3-ACF3-E712F0AEA0A9}"/>
    <cellStyle name="Hyperlink" xfId="14" builtinId="8"/>
    <cellStyle name="Normal" xfId="0" builtinId="0"/>
    <cellStyle name="Normal 2" xfId="2" xr:uid="{CA9579E4-17B6-4C4F-9672-D19DC60F0129}"/>
    <cellStyle name="Normal 2 2" xfId="10" xr:uid="{2EA21CB1-1715-4A16-8505-44246BC51BD6}"/>
    <cellStyle name="Normal 3" xfId="1" xr:uid="{E2A3DC19-28DA-4B21-A056-3419663F4ADB}"/>
    <cellStyle name="Normal 3 2" xfId="7" xr:uid="{C1E0C5B0-5C1F-42C5-84EB-685611B7A8B1}"/>
    <cellStyle name="Normal 3 2 2" xfId="15" xr:uid="{F2250359-F4B4-4EAA-9233-9E775C746DA2}"/>
    <cellStyle name="Normal 3 3" xfId="12" xr:uid="{3898595E-B482-4696-8F50-6F3FFD3DF690}"/>
    <cellStyle name="Normal 4" xfId="5" xr:uid="{0DA35AC7-992E-485E-9019-38AF35850A95}"/>
    <cellStyle name="Percent" xfId="4" builtinId="5"/>
    <cellStyle name="Percent 2" xfId="3" xr:uid="{AAF6FEA6-904E-4840-8134-2B37134C9CF3}"/>
    <cellStyle name="Percent 3" xfId="6" xr:uid="{1138CF82-2DB1-4BC0-B20D-A31A81390E3C}"/>
    <cellStyle name="Percent 3 2" xfId="8" xr:uid="{BB2D5B28-4002-45A4-9864-E57AFF666161}"/>
    <cellStyle name="Percent 3 2 2" xfId="16" xr:uid="{DCB5BA28-0178-4E8B-B631-07FE75C1D04F}"/>
    <cellStyle name="Percent 3 3" xfId="13" xr:uid="{A3DE3A7D-47A5-46A4-8282-04A2B0A875B4}"/>
  </cellStyles>
  <dxfs count="60">
    <dxf>
      <numFmt numFmtId="4" formatCode="#,##0.00"/>
    </dxf>
    <dxf>
      <numFmt numFmtId="4" formatCode="#,##0.00"/>
    </dxf>
    <dxf>
      <alignment horizontal="center"/>
    </dxf>
    <dxf>
      <numFmt numFmtId="4" formatCode="#,##0.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4" formatCode="#,##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4" formatCode="#,##0.00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4" formatCode="#,##0.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4" formatCode="#,##0.00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4" formatCode="#,##0.00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4" formatCode="#,##0.00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Calibri"/>
        <family val="2"/>
        <scheme val="minor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outline val="0"/>
        <shadow val="0"/>
        <u val="none"/>
        <sz val="11"/>
        <color auto="1"/>
        <name val="Calibri"/>
        <family val="2"/>
        <scheme val="none"/>
      </font>
      <alignment horizontal="center" textRotation="0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6" formatCode="#,##0.000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theme="4" tint="0.3999755851924192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4" formatCode="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7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solid">
          <fgColor indexed="64"/>
          <bgColor theme="7" tint="0.3999755851924192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top style="thick">
          <color theme="2" tint="-0.499984740745262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ck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1"/>
        <scheme val="minor"/>
      </font>
      <fill>
        <patternFill patternType="solid">
          <fgColor indexed="64"/>
          <bgColor theme="2" tint="-0.249977111117893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alignment horizontal="center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cometrx.sharepoint.com/sites/FOOTPRINT-PROJECTS/Shared%20Documents/PROJECTS/OCF_DEDDHE/4rd%20OCF-HEDNO-ISO14064_2023/ENV/Delivarables/HEDNO_OCF_2023.xlsx" TargetMode="External"/><Relationship Id="rId1" Type="http://schemas.openxmlformats.org/officeDocument/2006/relationships/externalLinkPath" Target="https://ecometrx.sharepoint.com/sites/FOOTPRINT-PROJECTS/Shared%20Documents/PROJECTS/OCF_DEDDHE/4rd%20OCF-HEDNO-ISO14064_2023/ENV/Delivarables/HEDNO_OCF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tocol_GHG Interpretation"/>
      <sheetName val="ISO_GHG Interpretation "/>
      <sheetName val="Protocol_GHG Inventory results"/>
      <sheetName val="ISO_GHG Inventory results"/>
      <sheetName val="Inventory_Calculations"/>
      <sheetName val="Inventory_Factors"/>
      <sheetName val="Scope 3_Scope 2 Upstream CO2eq"/>
      <sheetName val="Ανάλυση Αβεβαιότητα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0.88970000000000005</v>
          </cell>
          <cell r="L2">
            <v>1.1194999999999999</v>
          </cell>
        </row>
      </sheetData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gdalini Theologiti" id="{67EC1D54-F469-4E77-9F20-9BF7B0502765}" userId="S::mtheologiti@envirometrics.gr::18ce9394-16f0-4db2-bf68-f44552a9f31f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ory Siskos" refreshedDate="45761.525929166666" createdVersion="8" refreshedVersion="8" minRefreshableVersion="3" recordCount="1012" xr:uid="{74D69901-D6B9-4456-BDC2-509FD9176237}">
  <cacheSource type="worksheet">
    <worksheetSource name="Calculations"/>
  </cacheSource>
  <cacheFields count="21">
    <cacheField name="GHG Scope" numFmtId="0">
      <sharedItems/>
    </cacheField>
    <cacheField name="GHG Category" numFmtId="0">
      <sharedItems count="12">
        <s v="Biogenic"/>
        <s v="Scope 1"/>
        <s v="Scope 2"/>
        <s v="Category 1"/>
        <s v="Category 13"/>
        <s v="Category 15"/>
        <s v="Category 2"/>
        <s v="Category 3"/>
        <s v="Category 4"/>
        <s v="Category 5"/>
        <s v="Category 6"/>
        <s v="Category 7"/>
      </sharedItems>
    </cacheField>
    <cacheField name="Χώρα" numFmtId="0">
      <sharedItems/>
    </cacheField>
    <cacheField name="Ομάδα πηγών εκπομπών" numFmtId="0">
      <sharedItems/>
    </cacheField>
    <cacheField name="Κατηγορία πηγών εκπομπών" numFmtId="0">
      <sharedItems/>
    </cacheField>
    <cacheField name="Πηγή εκπομπών" numFmtId="0">
      <sharedItems/>
    </cacheField>
    <cacheField name="Τιμή" numFmtId="0">
      <sharedItems containsSemiMixedTypes="0" containsString="0" containsNumber="1" minValue="0" maxValue="11944948.850000001"/>
    </cacheField>
    <cacheField name="Μονάδες" numFmtId="0">
      <sharedItems/>
    </cacheField>
    <cacheField name="Πληροφορίες" numFmtId="0">
      <sharedItems containsBlank="1"/>
    </cacheField>
    <cacheField name="For XLOOKUP" numFmtId="0">
      <sharedItems/>
    </cacheField>
    <cacheField name="Emission Factor" numFmtId="0">
      <sharedItems/>
    </cacheField>
    <cacheField name="Value" numFmtId="0">
      <sharedItems containsSemiMixedTypes="0" containsString="0" containsNumber="1" minValue="0" maxValue="1923.5"/>
    </cacheField>
    <cacheField name="Units" numFmtId="0">
      <sharedItems containsMixedTypes="1" containsNumber="1" containsInteger="1" minValue="0" maxValue="0"/>
    </cacheField>
    <cacheField name="Source" numFmtId="0">
      <sharedItems containsMixedTypes="1" containsNumber="1" containsInteger="1" minValue="0" maxValue="0"/>
    </cacheField>
    <cacheField name="t CO2" numFmtId="4">
      <sharedItems containsBlank="1" containsMixedTypes="1" containsNumber="1" minValue="3.3140212582110168E-2" maxValue="21611.261695531768"/>
    </cacheField>
    <cacheField name="t CH4" numFmtId="4">
      <sharedItems containsBlank="1" containsMixedTypes="1" containsNumber="1" minValue="1.9537730386486821E-7" maxValue="1.7295272726394455"/>
    </cacheField>
    <cacheField name="t N2O" numFmtId="4">
      <sharedItems containsBlank="1" containsMixedTypes="1" containsNumber="1" minValue="5.9519059953502462E-8" maxValue="3.9581065376431808E-2"/>
    </cacheField>
    <cacheField name="t HFCs" numFmtId="4">
      <sharedItems containsBlank="1" containsMixedTypes="1" containsNumber="1" minValue="1.8000000000000004E-3" maxValue="3.2000000000000001E-2"/>
    </cacheField>
    <cacheField name="t CO2 eq" numFmtId="4">
      <sharedItems containsBlank="1" containsMixedTypes="1" containsNumber="1" minValue="0" maxValue="23363.549334400006"/>
    </cacheField>
    <cacheField name="Sum t eCO2-market" numFmtId="4">
      <sharedItems containsMixedTypes="1" containsNumber="1" minValue="9.0059241599999992E-2" maxValue="2705.7827020904997"/>
    </cacheField>
    <cacheField name="Sum t eCO2" numFmtId="4">
      <sharedItems containsSemiMixedTypes="0" containsString="0" containsNumber="1" minValue="0" maxValue="23363.5493344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2">
  <r>
    <s v="Biogenic"/>
    <x v="0"/>
    <s v="Ελλάδα"/>
    <s v="Direct Biogenic Emission"/>
    <s v="Emissions from Biogas Combustion"/>
    <s v="Emissions from Biogas Combustion"/>
    <n v="365147.10620000004"/>
    <s v="MMBtu"/>
    <s v="Electricity Generation"/>
    <s v="Biogas_CO2_MMBtu"/>
    <s v="Σ.Ε. CO₂ st."/>
    <n v="5.760605078764669E-2"/>
    <s v="tn CO2/MMBtu"/>
    <s v="Greece. National Inventory Submissions 2024"/>
    <n v="21611.261695531768"/>
    <s v="-"/>
    <s v="-"/>
    <s v="-"/>
    <s v="-"/>
    <s v=""/>
    <n v="21611.261695531768"/>
  </r>
  <r>
    <s v="Biogenic"/>
    <x v="0"/>
    <s v="Ελλάδα"/>
    <s v="Direct Biogenic Emission"/>
    <s v="Emissions from Biogas Combustion"/>
    <s v="Emissions from Biogas Combustion"/>
    <n v="38.403999999999996"/>
    <s v="MMBtu"/>
    <s v="Flared"/>
    <s v="Biogas_CO2_MMBtu_flared"/>
    <s v="Σ.Ε. CO₂ st."/>
    <n v="5.8893218955429275E-2"/>
    <s v="tn CO2/MMBtu"/>
    <s v="Greece. National Inventory Submissions 2024"/>
    <n v="5.8878943592513791"/>
    <s v="-"/>
    <s v="-"/>
    <s v="-"/>
    <s v="-"/>
    <s v=""/>
    <n v="5.8878943592513791"/>
  </r>
  <r>
    <s v="Biogenic"/>
    <x v="0"/>
    <s v="Γερμανία"/>
    <s v="Direct Biogenic Emission"/>
    <s v="Emissions from Wood Pellet Combustion"/>
    <s v="Emissions from Wood Pellet Combustion"/>
    <n v="4886.8"/>
    <s v="KWh"/>
    <s v="Wood pellets"/>
    <s v="Wood Pellets_CO2"/>
    <s v="Σ.Ε. CO₂ st."/>
    <n v="3.6615652680788022E-4"/>
    <s v="tn CO2/KWh"/>
    <s v="Germany. National Inventory Submissions 2024"/>
    <n v="1.789333715204749"/>
    <s v="-"/>
    <s v="-"/>
    <s v="-"/>
    <s v="-"/>
    <s v=""/>
    <n v="1.789333715204749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97870.76660000003"/>
    <s v="lt"/>
    <s v="Diesel for heavy duty vehicles"/>
    <s v="heavy duty vehicles_CO2_Diesel_lt"/>
    <s v="Σ.Ε. CO₂ m."/>
    <n v="2.6092581300000001E-3"/>
    <s v="tn CO2/lt"/>
    <s v="Greece. National Inventory Submissions 2024"/>
    <n v="14.945247001271525"/>
    <s v="-"/>
    <s v="-"/>
    <s v="-"/>
    <s v="-"/>
    <s v=""/>
    <n v="14.94524700127152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97870.76660000003"/>
    <s v="lt"/>
    <s v="Diesel for heavy duty vehicles"/>
    <s v="heavy duty vehicles_CH4_diesel_lt"/>
    <s v="Σ.Ε. CH₄ m."/>
    <n v="2.0364052337489427E-7"/>
    <s v="tn CH₄/lt"/>
    <s v="Greece. National Inventory Submissions 2024"/>
    <s v="-"/>
    <n v="1.8661274757288007E-4"/>
    <s v="-"/>
    <s v="-"/>
    <s v="-"/>
    <s v=""/>
    <n v="5.2251569320406425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97870.76660000003"/>
    <s v="lt"/>
    <s v="Diesel for heavy duty vehicles"/>
    <s v="heavy duty vehicles_N2O_diesel_lt"/>
    <s v="Σ.Ε. N2O m."/>
    <n v="5.9202158507263746E-8"/>
    <s v="tn N2O/lt"/>
    <s v="Greece. National Inventory Submissions 2024"/>
    <s v="-"/>
    <s v="-"/>
    <n v="3.8539589172660012E-5"/>
    <s v="-"/>
    <s v="-"/>
    <s v=""/>
    <n v="1.0212991130754903E-2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68083.199999999997"/>
    <s v="lt"/>
    <s v="Diesel for heavy duty vehicles"/>
    <s v="heavy duty vehicles_CO2_Diesel_lt_CU"/>
    <s v="Σ.Ε. CO₂ m."/>
    <n v="2.7103960999958366E-3"/>
    <s v="tn CO2/lt"/>
    <s v="Cyprus. National Inventory Report (NIR) 2024"/>
    <n v="12.536819798832004"/>
    <s v="-"/>
    <s v="-"/>
    <s v="-"/>
    <s v="-"/>
    <s v=""/>
    <n v="12.536819798832004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68083.199999999997"/>
    <s v="lt"/>
    <s v="Diesel for heavy duty vehicles"/>
    <s v="heavy duty vehicles_CH4_diesel_lt_CU"/>
    <s v="Σ.Ε. CH₄ m."/>
    <n v="1.3968471248727059E-7"/>
    <s v="tn CH4/lt"/>
    <s v="Cyprus. National Inventory Report (NIR) 2024"/>
    <s v="-"/>
    <n v="1.5654009520800006E-4"/>
    <s v="-"/>
    <s v="-"/>
    <s v="-"/>
    <s v=""/>
    <n v="4.3831226658240015E-3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68083.199999999997"/>
    <s v="lt"/>
    <s v="Diesel for heavy duty vehicles"/>
    <s v="heavy duty vehicles_N2O_diesel_lt_CU"/>
    <s v="Σ.Ε. N2O m."/>
    <n v="1.7159507590075509E-7"/>
    <s v="tn N2O/lt"/>
    <s v="Cyprus. National Inventory Report (NIR) 2024"/>
    <s v="-"/>
    <s v="-"/>
    <n v="3.2328932706000006E-5"/>
    <s v="-"/>
    <s v="-"/>
    <s v=""/>
    <n v="8.5671671670900021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4281"/>
    <s v="lt"/>
    <s v="Diesel for heavy duty vehicles"/>
    <s v="heavy duty vehicles_CO2_Diesel_lt"/>
    <s v="Σ.Ε. CO₂ m."/>
    <n v="2.6092581300000001E-3"/>
    <s v="tn CO2/lt"/>
    <s v="Greece. National Inventory Submissions 2024"/>
    <n v="25.858076871168006"/>
    <s v="-"/>
    <s v="-"/>
    <s v="-"/>
    <s v="-"/>
    <s v=""/>
    <n v="25.858076871168006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4281"/>
    <s v="lt"/>
    <s v="Diesel for heavy duty vehicles"/>
    <s v="heavy duty vehicles_CH4_diesel_lt"/>
    <s v="Σ.Ε. CH₄ m."/>
    <n v="2.0364052337489427E-7"/>
    <s v="tn CH₄/lt"/>
    <s v="Greece. National Inventory Submissions 2024"/>
    <s v="-"/>
    <n v="3.2287500979200008E-4"/>
    <s v="-"/>
    <s v="-"/>
    <s v="-"/>
    <s v=""/>
    <n v="9.040500274176003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4281"/>
    <s v="lt"/>
    <s v="Diesel for heavy duty vehicles"/>
    <s v="heavy duty vehicles_N2O_diesel_lt"/>
    <s v="Σ.Ε. N2O m."/>
    <n v="5.9202158507263746E-8"/>
    <s v="tn N2O/lt"/>
    <s v="Greece. National Inventory Submissions 2024"/>
    <s v="-"/>
    <s v="-"/>
    <n v="6.6680708544000007E-5"/>
    <s v="-"/>
    <s v="-"/>
    <s v=""/>
    <n v="1.7670387764160002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6482.6100000000006"/>
    <s v="lt"/>
    <s v="Diesel for heavy duty vehicles"/>
    <s v="heavy duty vehicles_CO2_Diesel_lt"/>
    <s v="Σ.Ε. CO₂ m."/>
    <n v="2.6092581300000001E-3"/>
    <s v="tn CO2/lt"/>
    <s v="Greece. National Inventory Submissions 2024"/>
    <n v="3.4067475730157613"/>
    <s v="-"/>
    <s v="-"/>
    <s v="-"/>
    <s v="-"/>
    <s v=""/>
    <n v="3.406747573015761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6482.6100000000006"/>
    <s v="lt"/>
    <s v="Diesel for heavy duty vehicles"/>
    <s v="heavy duty vehicles_CH4_diesel_lt"/>
    <s v="Σ.Ε. CH₄ m."/>
    <n v="2.0364052337489427E-7"/>
    <s v="tn CH₄/lt"/>
    <s v="Greece. National Inventory Submissions 2024"/>
    <s v="-"/>
    <n v="6.1184403251001468E-5"/>
    <s v="-"/>
    <s v="-"/>
    <s v="-"/>
    <s v=""/>
    <n v="1.713163291028041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6482.6100000000006"/>
    <s v="lt"/>
    <s v="Diesel for heavy duty vehicles"/>
    <s v="heavy duty vehicles_N2O_diesel_lt"/>
    <s v="Σ.Ε. N2O m."/>
    <n v="5.9202158507263746E-8"/>
    <s v="tn N2O/lt"/>
    <s v="Greece. National Inventory Submissions 2024"/>
    <s v="-"/>
    <s v="-"/>
    <n v="6.1184403251001466E-6"/>
    <s v="-"/>
    <s v="-"/>
    <s v=""/>
    <n v="1.6213866861515388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50.19000000000003"/>
    <s v="lt"/>
    <s v="Petrol for heavy duty vehicles"/>
    <s v="heavy duty vehicles_CO2_petrol_lt"/>
    <s v="Σ.Ε. CO₂ m."/>
    <n v="2.3432595615E-3"/>
    <s v="tn CO2/lt"/>
    <s v="Greece. National Inventory Submissions 2024"/>
    <n v="333.84810497323144"/>
    <s v="-"/>
    <s v="-"/>
    <s v="-"/>
    <s v="-"/>
    <s v=""/>
    <n v="333.8481049732314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50.19000000000003"/>
    <s v="lt"/>
    <s v="Petrol for heavy duty vehicles"/>
    <s v="heavy duty vehicles_CH4_petrol_lt"/>
    <s v="Σ.Ε. CH₄ m."/>
    <n v="6.2069461011150519E-7"/>
    <s v="tn CH₄/lt"/>
    <s v="Greece. National Inventory Submissions 2024"/>
    <s v="-"/>
    <n v="5.9958352186284388E-3"/>
    <s v="-"/>
    <s v="-"/>
    <s v="-"/>
    <s v=""/>
    <n v="0.16788338612159628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50.19000000000003"/>
    <s v="lt"/>
    <s v="Petrol for heavy duty vehicles"/>
    <s v="heavy duty vehicles_N2O_petrol_lt"/>
    <s v="Σ.Ε. N2O m."/>
    <n v="5.1389177009833898E-8"/>
    <s v="tn N2O/lt"/>
    <s v="Greece. National Inventory Submissions 2024"/>
    <s v="-"/>
    <s v="-"/>
    <n v="5.9958352186284395E-4"/>
    <s v="-"/>
    <s v="-"/>
    <s v=""/>
    <n v="0.15888963329365366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174.5780000000002"/>
    <s v="lt"/>
    <s v="Diesel for company vehicles"/>
    <s v="company vehicles_CO2_Diesel_lt"/>
    <s v="Σ.Ε. CO₂ m."/>
    <n v="2.6092581300000001E-3"/>
    <s v="tn CO2/lt"/>
    <s v="Greece. National Inventory Submissions 2024"/>
    <n v="0.56407955836009716"/>
    <s v="-"/>
    <s v="-"/>
    <s v="-"/>
    <s v="-"/>
    <s v=""/>
    <n v="0.56407955836009716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174.5780000000002"/>
    <s v="lt"/>
    <s v="Diesel for company vehicles"/>
    <s v="company vehicles_CH4_diesel_lt"/>
    <s v="Σ.Ε. CH₄ m."/>
    <n v="9.9661146212508699E-10"/>
    <s v="tn CH₄/lt"/>
    <s v="Greece. National Inventory Submissions 2024"/>
    <s v="-"/>
    <n v="1.0130739194685655E-5"/>
    <s v="-"/>
    <s v="-"/>
    <s v="-"/>
    <s v=""/>
    <n v="2.8366069745119834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1174.5780000000002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1.0130739194685655E-6"/>
    <s v="-"/>
    <s v="-"/>
    <s v=""/>
    <n v="2.6846458865916985E-4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2645.6000000000004"/>
    <s v="lt"/>
    <s v="Diesel for company vehicles"/>
    <s v="company vehicles_CO2_Diesel_lt_CU"/>
    <s v="Σ.Ε. CO₂ m."/>
    <n v="2.7096592074209837E-3"/>
    <s v="tn CO2/lt"/>
    <s v="Cyprus. National Inventory Table (CRT) 2024"/>
    <n v="0.69194554523940555"/>
    <s v="-"/>
    <s v="-"/>
    <s v="-"/>
    <s v="-"/>
    <s v=""/>
    <n v="0.69194554523940555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2645.6000000000004"/>
    <s v="lt"/>
    <s v="Diesel for company vehicles"/>
    <s v="company vehicles_CH4_diesel_lt_CU"/>
    <s v="Σ.Ε. CH₄ m."/>
    <n v="3.9500062714377506E-9"/>
    <s v="tn CH₄/lt"/>
    <s v="Cyprus. National Inventory Table (CRT) 2024"/>
    <s v="-"/>
    <n v="1.2427182924558289E-5"/>
    <s v="-"/>
    <s v="-"/>
    <s v="-"/>
    <s v=""/>
    <n v="3.4796112188763208E-4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2645.6000000000004"/>
    <s v="lt"/>
    <s v="Diesel for company vehicles"/>
    <s v="company vehicles_N2O_diesel_lt_CU"/>
    <s v="Σ.Ε. N2O m."/>
    <n v="1.0576135864495003E-7"/>
    <s v="tn N2O/lt"/>
    <s v="Cyprus. National Inventory Table (CRT) 2024"/>
    <s v="-"/>
    <s v="-"/>
    <n v="1.2427182924558289E-6"/>
    <s v="-"/>
    <s v="-"/>
    <s v=""/>
    <n v="3.2932034750079466E-4"/>
  </r>
  <r>
    <s v="Scope 1"/>
    <x v="1"/>
    <s v="Γερμανία"/>
    <s v="Direct emissions from mobile combustion"/>
    <s v="Combustion of fuel in vehicles controlled by the group (owned or leasing)"/>
    <s v="Combustion of diesel in group owned vehicles (owned or leasing)"/>
    <n v="1868.4259999999999"/>
    <s v="lt"/>
    <s v="Diesel for company vehicles"/>
    <s v="company vehicles_CO2_diesel_lt_DE"/>
    <s v="Σ.Ε. CO₂ m."/>
    <n v="2.7099913933681225E-3"/>
    <s v="tn CO2/lt"/>
    <s v="Germany. National Inventory Document (NID) 2024"/>
    <n v="3.3140212582110168E-2"/>
    <s v="-"/>
    <s v="-"/>
    <s v="-"/>
    <s v="-"/>
    <s v=""/>
    <n v="3.3140212582110168E-2"/>
  </r>
  <r>
    <s v="Scope 1"/>
    <x v="1"/>
    <s v="Γερμανία"/>
    <s v="Direct emissions from mobile combustion"/>
    <s v="Combustion of fuel in vehicles controlled by the group (owned or leasing)"/>
    <s v="Combustion of diesel in group owned vehicles (owned or leasing)"/>
    <n v="1868.4259999999999"/>
    <s v="lt"/>
    <s v="Diesel for company vehicles"/>
    <s v="company vehicles_CH4_diesel_lt_DE"/>
    <s v="Σ.Ε. CH₄ m."/>
    <n v="1.3036787992116369E-7"/>
    <s v="tn CH₄/lt"/>
    <s v="Germany. National Inventory Document (NID) 2024"/>
    <s v="-"/>
    <n v="5.9519059953502458E-7"/>
    <s v="-"/>
    <s v="-"/>
    <s v="-"/>
    <s v=""/>
    <n v="1.6665336786980689E-5"/>
  </r>
  <r>
    <s v="Scope 1"/>
    <x v="1"/>
    <s v="Γερμανία"/>
    <s v="Direct emissions from mobile combustion"/>
    <s v="Combustion of fuel in vehicles controlled by the group (owned or leasing)"/>
    <s v="Combustion of diesel in group owned vehicles (owned or leasing)"/>
    <n v="1868.4259999999999"/>
    <s v="lt"/>
    <s v="Diesel for company vehicles"/>
    <s v="company vehicles_N2O_diesel_lt_DE"/>
    <s v="Σ.Ε. N2O m."/>
    <n v="1.2645377457682176E-7"/>
    <s v="tn N2O/lt"/>
    <s v="Germany. National Inventory Document (NID) 2024"/>
    <s v="-"/>
    <s v="-"/>
    <n v="5.9519059953502462E-8"/>
    <s v="-"/>
    <s v="-"/>
    <s v=""/>
    <n v="1.5772550887678154E-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556.5660000000025"/>
    <s v="lt"/>
    <s v="Diesel for company vehicles"/>
    <s v="company vehicles_CO2_Diesel_lt"/>
    <s v="Σ.Ε. CO₂ m."/>
    <n v="2.6092581300000001E-3"/>
    <s v="tn CO2/lt"/>
    <s v="Greece. National Inventory Submissions 2024"/>
    <n v="9.7089504714468617"/>
    <s v="-"/>
    <s v="-"/>
    <s v="-"/>
    <s v="-"/>
    <s v=""/>
    <n v="9.7089504714468617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556.5660000000025"/>
    <s v="lt"/>
    <s v="Diesel for company vehicles"/>
    <s v="company vehicles_CH4_diesel_lt"/>
    <s v="Σ.Ε. CH₄ m."/>
    <n v="9.9661146212508699E-10"/>
    <s v="tn CH₄/lt"/>
    <s v="Greece. National Inventory Submissions 2024"/>
    <s v="-"/>
    <n v="3.7862890209000013E-4"/>
    <s v="-"/>
    <s v="-"/>
    <s v="-"/>
    <s v=""/>
    <n v="1.0601609258520004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556.5660000000025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7.572578041800001E-5"/>
    <s v="-"/>
    <s v="-"/>
    <s v=""/>
    <n v="2.0067331810770004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288"/>
    <s v="lt"/>
    <s v="Diesel for company vehicles"/>
    <s v="company vehicles_CO2_Diesel_lt"/>
    <s v="Σ.Ε. CO₂ m."/>
    <n v="2.6092581300000001E-3"/>
    <s v="tn CO2/lt"/>
    <s v="Greece. National Inventory Submissions 2024"/>
    <n v="6.8562957987632869"/>
    <s v="-"/>
    <s v="-"/>
    <s v="-"/>
    <s v="-"/>
    <s v=""/>
    <n v="6.8562957987632869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288"/>
    <s v="lt"/>
    <s v="Diesel for company vehicles"/>
    <s v="company vehicles_CH4_diesel_lt"/>
    <s v="Σ.Ε. CH₄ m."/>
    <n v="9.9661146212508699E-10"/>
    <s v="tn CH₄/lt"/>
    <s v="Greece. National Inventory Submissions 2024"/>
    <s v="-"/>
    <n v="2.67381295056E-4"/>
    <s v="-"/>
    <s v="-"/>
    <s v="-"/>
    <s v=""/>
    <n v="7.4866762615680002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288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5.3476259011200001E-5"/>
    <s v="-"/>
    <s v="-"/>
    <s v=""/>
    <n v="1.4171208637968001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62.07000000000016"/>
    <s v="lt"/>
    <s v="Diesel for company vehicles"/>
    <s v="company vehicles_CO2_Diesel_lt"/>
    <s v="Σ.Ε. CO₂ m."/>
    <n v="2.6092581300000001E-3"/>
    <s v="tn CO2/lt"/>
    <s v="Greece. National Inventory Submissions 2024"/>
    <n v="3.7118515493314299"/>
    <s v="-"/>
    <s v="-"/>
    <s v="-"/>
    <s v="-"/>
    <s v=""/>
    <n v="3.7118515493314299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62.07000000000016"/>
    <s v="lt"/>
    <s v="Diesel for company vehicles"/>
    <s v="company vehicles_CH4_diesel_lt"/>
    <s v="Σ.Ε. CH₄ m."/>
    <n v="9.9661146212508699E-10"/>
    <s v="tn CH₄/lt"/>
    <s v="Greece. National Inventory Submissions 2024"/>
    <s v="-"/>
    <n v="1.4475450060000001E-4"/>
    <s v="-"/>
    <s v="-"/>
    <s v="-"/>
    <s v=""/>
    <n v="4.0531260168000004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62.07000000000016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2.8950900120000002E-5"/>
    <s v="-"/>
    <s v="-"/>
    <s v=""/>
    <n v="7.671988531800001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2537.0820000000003"/>
    <s v="lt"/>
    <s v="Diesel for company vehicles"/>
    <s v="company vehicles_CO2_Diesel_lt"/>
    <s v="Σ.Ε. CO₂ m."/>
    <n v="2.6092581300000001E-3"/>
    <s v="tn CO2/lt"/>
    <s v="Greece. National Inventory Submissions 2024"/>
    <n v="0.11308223474468446"/>
    <s v="-"/>
    <s v="-"/>
    <s v="-"/>
    <s v="-"/>
    <s v=""/>
    <n v="0.11308223474468446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2537.0820000000003"/>
    <s v="lt"/>
    <s v="Diesel for company vehicles"/>
    <s v="company vehicles_CH4_diesel_lt"/>
    <s v="Σ.Ε. CH₄ m."/>
    <n v="9.9661146212508699E-10"/>
    <s v="tn CH₄/lt"/>
    <s v="Greece. National Inventory Submissions 2024"/>
    <s v="-"/>
    <n v="4.4099722738499999E-6"/>
    <s v="-"/>
    <s v="-"/>
    <s v="-"/>
    <s v=""/>
    <n v="1.2347922366780001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2537.0820000000003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8.8199445476999984E-7"/>
    <s v="-"/>
    <s v="-"/>
    <s v=""/>
    <n v="2.3372853051404995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8.910000000000011"/>
    <s v="lt"/>
    <s v="Diesel for company vehicles"/>
    <s v="company vehicles_CO2_Diesel_lt"/>
    <s v="Σ.Ε. CO₂ m."/>
    <n v="2.6092581300000001E-3"/>
    <s v="tn CO2/lt"/>
    <s v="Greece. National Inventory Submissions 2024"/>
    <n v="0.95238774413044647"/>
    <s v="-"/>
    <s v="-"/>
    <s v="-"/>
    <s v="-"/>
    <s v=""/>
    <n v="0.95238774413044647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8.910000000000011"/>
    <s v="lt"/>
    <s v="Diesel for company vehicles"/>
    <s v="company vehicles_CH4_diesel_lt"/>
    <s v="Σ.Ε. CH₄ m."/>
    <n v="9.9661146212508699E-10"/>
    <s v="tn CH₄/lt"/>
    <s v="Greece. National Inventory Submissions 2024"/>
    <s v="-"/>
    <n v="3.7141143832650003E-5"/>
    <s v="-"/>
    <s v="-"/>
    <s v="-"/>
    <s v=""/>
    <n v="1.0399520273142002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98.910000000000011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7.4282287665299994E-6"/>
    <s v="-"/>
    <s v="-"/>
    <s v=""/>
    <n v="1.9684806231304499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333.88600000000002"/>
    <s v="lt"/>
    <s v="Diesel for company vehicles"/>
    <s v="company vehicles_CO2_Diesel_lt"/>
    <s v="Σ.Ε. CO₂ m."/>
    <n v="2.6092581300000001E-3"/>
    <s v="tn CO2/lt"/>
    <s v="Greece. National Inventory Submissions 2024"/>
    <n v="45.00341315838002"/>
    <s v="-"/>
    <s v="-"/>
    <s v="-"/>
    <s v="-"/>
    <s v=""/>
    <n v="45.0034131583800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333.88600000000002"/>
    <s v="lt"/>
    <s v="Diesel for company vehicles"/>
    <s v="company vehicles_CH4_diesel_lt"/>
    <s v="Σ.Ε. CH₄ m."/>
    <n v="9.9661146212508699E-10"/>
    <s v="tn CH₄/lt"/>
    <s v="Greece. National Inventory Submissions 2024"/>
    <s v="-"/>
    <n v="1.0040998548191372E-3"/>
    <s v="-"/>
    <s v="-"/>
    <s v="-"/>
    <s v=""/>
    <n v="2.8114795934935842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333.88600000000002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1.798390987155522E-3"/>
    <s v="-"/>
    <s v="-"/>
    <s v=""/>
    <n v="0.47657361159621331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2.376000000000005"/>
    <s v="lt"/>
    <s v="Diesel for company vehicles"/>
    <s v="company vehicles_CO2_Diesel_lt"/>
    <s v="Σ.Ε. CO₂ m."/>
    <n v="2.6092581300000001E-3"/>
    <s v="tn CO2/lt"/>
    <s v="Greece. National Inventory Submissions 2024"/>
    <n v="1.2029718380659202"/>
    <s v="-"/>
    <s v="-"/>
    <s v="-"/>
    <s v="-"/>
    <s v=""/>
    <n v="1.202971838065920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2.376000000000005"/>
    <s v="lt"/>
    <s v="Diesel for company vehicles"/>
    <s v="company vehicles_CH4_diesel_lt"/>
    <s v="Σ.Ε. CH₄ m."/>
    <n v="9.9661146212508699E-10"/>
    <s v="tn CH₄/lt"/>
    <s v="Greece. National Inventory Submissions 2024"/>
    <s v="-"/>
    <n v="2.6840271952319222E-5"/>
    <s v="-"/>
    <s v="-"/>
    <s v="-"/>
    <s v=""/>
    <n v="7.5152761466493819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2.376000000000005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4.807221407331895E-5"/>
    <s v="-"/>
    <s v="-"/>
    <s v=""/>
    <n v="1.2739136729429522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4.43000000000006"/>
    <s v="lt"/>
    <s v="Diesel for company vehicles"/>
    <s v="company vehicles_CO2_Diesel_lt"/>
    <s v="Σ.Ε. CO₂ m."/>
    <n v="2.6092581300000001E-3"/>
    <s v="tn CO2/lt"/>
    <s v="Greece. National Inventory Submissions 2024"/>
    <n v="0.26209826847289802"/>
    <s v="-"/>
    <s v="-"/>
    <s v="-"/>
    <s v="-"/>
    <s v=""/>
    <n v="0.2620982684728980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4.43000000000006"/>
    <s v="lt"/>
    <s v="Diesel for company vehicles"/>
    <s v="company vehicles_CH4_diesel_lt"/>
    <s v="Σ.Ε. CH₄ m."/>
    <n v="9.9661146212508699E-10"/>
    <s v="tn CH₄/lt"/>
    <s v="Greece. National Inventory Submissions 2024"/>
    <s v="-"/>
    <n v="5.8813673476875946E-6"/>
    <s v="-"/>
    <s v="-"/>
    <s v="-"/>
    <s v=""/>
    <n v="1.6467828573525265E-4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4.43000000000006"/>
    <s v="lt"/>
    <s v="Diesel for company vehicles"/>
    <s v="company vehicles_N2O_diesel_lt"/>
    <s v="Σ.Ε. N2O m."/>
    <n v="1.0467775855894111E-7"/>
    <s v="tn N2O/lt"/>
    <s v="Greece. National Inventory Submissions 2024"/>
    <s v="-"/>
    <s v="-"/>
    <n v="1.0533810934707608E-5"/>
    <s v="-"/>
    <s v="-"/>
    <s v=""/>
    <n v="2.7914598976975162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5878.1860000000006"/>
    <s v="lt"/>
    <s v="Petrol for company vehicles"/>
    <s v="company vehicles_CO2_petrol_lt"/>
    <s v="Σ.Ε. CO₂ m."/>
    <n v="2.3432595615E-3"/>
    <s v="tn CO2/lt"/>
    <s v="Greece. National Inventory Submissions 2024"/>
    <n v="819.23228087532357"/>
    <s v="-"/>
    <s v="-"/>
    <s v="-"/>
    <s v="-"/>
    <s v=""/>
    <n v="819.2322808753235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5878.1860000000006"/>
    <s v="lt"/>
    <s v="Petrol for company vehicles"/>
    <s v="company vehicles_CH4_petrol_lt"/>
    <s v="Σ.Ε. CH₄ m."/>
    <n v="2.9862611012340788E-7"/>
    <s v="tn CH₄/lt"/>
    <s v="Greece. National Inventory Submissions 2024"/>
    <s v="-"/>
    <n v="7.4394301076347147E-2"/>
    <s v="-"/>
    <s v="-"/>
    <s v="-"/>
    <s v=""/>
    <n v="2.0830404301377201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5878.1860000000006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2.0498052287466446E-2"/>
    <s v="-"/>
    <s v="-"/>
    <s v=""/>
    <n v="5.4319838561786078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8431.9359999999997"/>
    <s v="lt"/>
    <s v="Petrol for company vehicles"/>
    <s v="company vehicles_CO2_petrol_lt"/>
    <s v="Σ.Ε. CO₂ m."/>
    <n v="2.3432595615E-3"/>
    <s v="tn CO2/lt"/>
    <s v="Greece. National Inventory Submissions 2024"/>
    <n v="49.684126060199887"/>
    <s v="-"/>
    <s v="-"/>
    <s v="-"/>
    <s v="-"/>
    <s v=""/>
    <n v="49.68412606019988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8431.9359999999997"/>
    <s v="lt"/>
    <s v="Petrol for company vehicles"/>
    <s v="company vehicles_CH4_petrol_lt"/>
    <s v="Σ.Ε. CH₄ m."/>
    <n v="2.9862611012340788E-7"/>
    <s v="tn CH₄/lt"/>
    <s v="Greece. National Inventory Submissions 2024"/>
    <s v="-"/>
    <n v="4.5118044285174007E-3"/>
    <s v="-"/>
    <s v="-"/>
    <s v="-"/>
    <s v=""/>
    <n v="0.12633052399848721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8431.9359999999997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2431490281985642E-3"/>
    <s v="-"/>
    <s v="-"/>
    <s v=""/>
    <n v="0.32943449247261952"/>
  </r>
  <r>
    <s v="Scope 1"/>
    <x v="1"/>
    <s v="Κύπρος"/>
    <s v="Direct emissions from mobile combustion"/>
    <s v="Combustion of fuel in vehicles controlled by the group (owned or leasing)"/>
    <s v="Combustion of Petrol in group owned vehicles (owned or leasing)"/>
    <n v="3528.6000000000004"/>
    <s v="lt"/>
    <s v="Petrol for company vehicles"/>
    <s v="company vehicles_CO2_petrol_lt_CU"/>
    <s v="Σ.Ε. CO₂ m."/>
    <n v="2.396637948576781E-3"/>
    <s v="tn CO2/lt"/>
    <s v="Cyprus. National Inventory Table (CRF) 2024"/>
    <n v="19.79281978202556"/>
    <s v="-"/>
    <s v="-"/>
    <s v="-"/>
    <s v="-"/>
    <s v=""/>
    <n v="19.79281978202556"/>
  </r>
  <r>
    <s v="Scope 1"/>
    <x v="1"/>
    <s v="Κύπρος"/>
    <s v="Direct emissions from mobile combustion"/>
    <s v="Combustion of fuel in vehicles controlled by the group (owned or leasing)"/>
    <s v="Combustion of Petrol in group owned vehicles (owned or leasing)"/>
    <n v="3528.6000000000004"/>
    <s v="lt"/>
    <s v="Petrol for company vehicles"/>
    <s v="company vehicles_CH4_petrol_lt_CU"/>
    <s v="Σ.Ε. CH₄ m."/>
    <n v="2.031957364744522E-7"/>
    <s v="tn CH₄/lt"/>
    <s v="Cyprus. National Inventory Table (CRF) 2024"/>
    <s v="-"/>
    <n v="1.7973815587938001E-3"/>
    <s v="-"/>
    <s v="-"/>
    <s v="-"/>
    <s v=""/>
    <n v="5.0326683646226403E-2"/>
  </r>
  <r>
    <s v="Scope 1"/>
    <x v="1"/>
    <s v="Κύπρος"/>
    <s v="Direct emissions from mobile combustion"/>
    <s v="Combustion of fuel in vehicles controlled by the group (owned or leasing)"/>
    <s v="Combustion of Petrol in group owned vehicles (owned or leasing)"/>
    <n v="3528.6000000000004"/>
    <s v="lt"/>
    <s v="Petrol for company vehicles"/>
    <s v="company vehicles_N2O_petrol_lt_CU"/>
    <s v="Σ.Ε. N2O m."/>
    <n v="1.8670417416701394E-8"/>
    <s v="tn N2O/lt"/>
    <s v="Cyprus. National Inventory Table (CRF) 2024"/>
    <s v="-"/>
    <s v="-"/>
    <n v="4.9523714370101174E-4"/>
    <s v="-"/>
    <s v="-"/>
    <s v=""/>
    <n v="0.13123784308076811"/>
  </r>
  <r>
    <s v="Scope 1"/>
    <x v="1"/>
    <s v="Γερμανία"/>
    <s v="Direct emissions from mobile combustion"/>
    <s v="Combustion of fuel in vehicles controlled by the group (owned or leasing)"/>
    <s v="Combustion of Petrol in group owned vehicles (owned or leasing)"/>
    <n v="885.60599999999999"/>
    <s v="lt"/>
    <s v="Petrol for company vehicles"/>
    <s v="company vehicles_CO2_petrol_lt_DE"/>
    <s v="Σ.Ε. CO₂ m."/>
    <n v="2.4127209967500004E-3"/>
    <s v="tn CO2/lt"/>
    <s v="Germany. National Inventory Table (CRF) 2024"/>
    <n v="8.6231852006437903E-2"/>
    <s v="-"/>
    <s v="-"/>
    <s v="-"/>
    <s v="-"/>
    <s v=""/>
    <n v="8.6231852006437903E-2"/>
  </r>
  <r>
    <s v="Scope 1"/>
    <x v="1"/>
    <s v="Γερμανία"/>
    <s v="Direct emissions from mobile combustion"/>
    <s v="Combustion of fuel in vehicles controlled by the group (owned or leasing)"/>
    <s v="Combustion of Petrol in group owned vehicles (owned or leasing)"/>
    <n v="885.60599999999999"/>
    <s v="lt"/>
    <s v="Petrol for company vehicles"/>
    <s v="company vehicles_CH4_petrol_lt_DE"/>
    <s v="Σ.Ε. CH₄ m."/>
    <n v="1.5379894800000004E-7"/>
    <s v="tn CH₄/lt"/>
    <s v="Germany. National Inventory Table (CRF) 2024"/>
    <s v="-"/>
    <n v="2.3847383903200009E-5"/>
    <s v="-"/>
    <s v="-"/>
    <s v="-"/>
    <s v=""/>
    <n v="6.677267492896002E-4"/>
  </r>
  <r>
    <s v="Scope 1"/>
    <x v="1"/>
    <s v="Γερμανία"/>
    <s v="Direct emissions from mobile combustion"/>
    <s v="Combustion of fuel in vehicles controlled by the group (owned or leasing)"/>
    <s v="Combustion of Petrol in group owned vehicles (owned or leasing)"/>
    <n v="885.60599999999999"/>
    <s v="lt"/>
    <s v="Petrol for company vehicles"/>
    <s v="company vehicles_N2O_petrol_lt_DE"/>
    <s v="Σ.Ε. N2O m."/>
    <n v="9.6124342500000022E-9"/>
    <s v="tn N2O/lt"/>
    <s v="Germany. National Inventory Table (CRF) 2024"/>
    <s v="-"/>
    <s v="-"/>
    <n v="1.9360906460893473E-6"/>
    <s v="-"/>
    <s v="-"/>
    <s v=""/>
    <n v="5.1306402121367701E-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65.798"/>
    <s v="lt"/>
    <s v="Petrol for company vehicles"/>
    <s v="company vehicles_CO2_petrol_lt"/>
    <s v="Σ.Ε. CO₂ m."/>
    <n v="2.3432595615E-3"/>
    <s v="tn CO2/lt"/>
    <s v="Greece. National Inventory Submissions 2024"/>
    <n v="4.16665577431431"/>
    <s v="-"/>
    <s v="-"/>
    <s v="-"/>
    <s v="-"/>
    <s v=""/>
    <n v="4.16665577431431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65.798"/>
    <s v="lt"/>
    <s v="Petrol for company vehicles"/>
    <s v="company vehicles_CH4_petrol_lt"/>
    <s v="Σ.Ε. CH₄ m."/>
    <n v="2.9862611012340788E-7"/>
    <s v="tn CH₄/lt"/>
    <s v="Greece. National Inventory Submissions 2024"/>
    <s v="-"/>
    <n v="1.677383481110297E-6"/>
    <s v="-"/>
    <s v="-"/>
    <s v="-"/>
    <s v=""/>
    <n v="4.6966737471088317E-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65.798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7013503126860906E-4"/>
    <s v="-"/>
    <s v="-"/>
    <s v=""/>
    <n v="4.5085783286181402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4186"/>
    <s v="lt"/>
    <s v="Petrol for company vehicles"/>
    <s v="company vehicles_CO2_petrol_lt"/>
    <s v="Σ.Ε. CO₂ m."/>
    <n v="2.3432595615E-3"/>
    <s v="tn CO2/lt"/>
    <s v="Greece. National Inventory Submissions 2024"/>
    <n v="38.720031087534167"/>
    <s v="-"/>
    <s v="-"/>
    <s v="-"/>
    <s v="-"/>
    <s v=""/>
    <n v="38.72003108753416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4186"/>
    <s v="lt"/>
    <s v="Petrol for company vehicles"/>
    <s v="company vehicles_CH4_petrol_lt"/>
    <s v="Σ.Ε. CH₄ m."/>
    <n v="2.9862611012340788E-7"/>
    <s v="tn CH₄/lt"/>
    <s v="Greece. National Inventory Submissions 2024"/>
    <s v="-"/>
    <n v="1.5587642476896298E-5"/>
    <s v="-"/>
    <s v="-"/>
    <s v="-"/>
    <s v=""/>
    <n v="4.3645398935309636E-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4186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5810362210406596E-3"/>
    <s v="-"/>
    <s v="-"/>
    <s v=""/>
    <n v="0.41897459857577479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847.1860000000001"/>
    <s v="lt"/>
    <s v="Petrol for company vehicles"/>
    <s v="company vehicles_CO2_petrol_lt"/>
    <s v="Σ.Ε. CO₂ m."/>
    <n v="2.3432595615E-3"/>
    <s v="tn CO2/lt"/>
    <s v="Greece. National Inventory Submissions 2024"/>
    <n v="31.594966112944817"/>
    <s v="-"/>
    <s v="-"/>
    <s v="-"/>
    <s v="-"/>
    <s v=""/>
    <n v="31.59496611294481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847.1860000000001"/>
    <s v="lt"/>
    <s v="Petrol for company vehicles"/>
    <s v="company vehicles_CH4_petrol_lt"/>
    <s v="Σ.Ε. CH₄ m."/>
    <n v="2.9862611012340788E-7"/>
    <s v="tn CH₄/lt"/>
    <s v="Greece. National Inventory Submissions 2024"/>
    <s v="-"/>
    <n v="1.2719283068881479E-5"/>
    <s v="-"/>
    <s v="-"/>
    <s v="-"/>
    <s v=""/>
    <n v="3.5613992592868138E-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847.1860000000001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1.2901019039522458E-3"/>
    <s v="-"/>
    <s v="-"/>
    <s v=""/>
    <n v="0.3418770045473451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21.75"/>
    <s v="lt"/>
    <s v="Petrol for company vehicles"/>
    <s v="company vehicles_CO2_petrol_lt"/>
    <s v="Σ.Ε. CO₂ m."/>
    <n v="2.3432595615E-3"/>
    <s v="tn CO2/lt"/>
    <s v="Greece. National Inventory Submissions 2024"/>
    <n v="18.396094335877248"/>
    <s v="-"/>
    <s v="-"/>
    <s v="-"/>
    <s v="-"/>
    <s v=""/>
    <n v="18.396094335877248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21.75"/>
    <s v="lt"/>
    <s v="Petrol for company vehicles"/>
    <s v="company vehicles_CH4_petrol_lt"/>
    <s v="Σ.Ε. CH₄ m."/>
    <n v="2.9862611012340788E-7"/>
    <s v="tn CH₄/lt"/>
    <s v="Greece. National Inventory Submissions 2024"/>
    <s v="-"/>
    <n v="7.4057725013353806E-6"/>
    <s v="-"/>
    <s v="-"/>
    <s v="-"/>
    <s v=""/>
    <n v="2.0736163003739065E-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321.75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7.5115878406581827E-4"/>
    <s v="-"/>
    <s v="-"/>
    <s v=""/>
    <n v="0.1990570777774418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631.23599999999999"/>
    <s v="lt"/>
    <s v="Petrol for company vehicles"/>
    <s v="company vehicles_CO2_petrol_lt"/>
    <s v="Σ.Ε. CO₂ m."/>
    <n v="2.3432595615E-3"/>
    <s v="tn CO2/lt"/>
    <s v="Greece. National Inventory Submissions 2024"/>
    <n v="5.1580211202801394"/>
    <s v="-"/>
    <s v="-"/>
    <s v="-"/>
    <s v="-"/>
    <s v=""/>
    <n v="5.158021120280139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631.23599999999999"/>
    <s v="lt"/>
    <s v="Petrol for company vehicles"/>
    <s v="company vehicles_CH4_petrol_lt"/>
    <s v="Σ.Ε. CH₄ m."/>
    <n v="2.9862611012340788E-7"/>
    <s v="tn CH₄/lt"/>
    <s v="Greece. National Inventory Submissions 2024"/>
    <s v="-"/>
    <n v="2.0764804896319414E-6"/>
    <s v="-"/>
    <s v="-"/>
    <s v="-"/>
    <s v=""/>
    <n v="5.8141453709694358E-5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631.23599999999999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2.1061497088211564E-4"/>
    <s v="-"/>
    <s v="-"/>
    <s v=""/>
    <n v="5.5812967283760645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04.482"/>
    <s v="lt"/>
    <s v="Petrol for company vehicles"/>
    <s v="company vehicles_CO2_petrol_lt"/>
    <s v="Σ.Ε. CO₂ m."/>
    <n v="2.3432595615E-3"/>
    <s v="tn CO2/lt"/>
    <s v="Greece. National Inventory Submissions 2024"/>
    <n v="0.84350411602759667"/>
    <s v="-"/>
    <s v="-"/>
    <s v="-"/>
    <s v="-"/>
    <s v=""/>
    <n v="0.8435041160275966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04.482"/>
    <s v="lt"/>
    <s v="Petrol for company vehicles"/>
    <s v="company vehicles_CH4_petrol_lt"/>
    <s v="Σ.Ε. CH₄ m."/>
    <n v="2.9862611012340788E-7"/>
    <s v="tn CH₄/lt"/>
    <s v="Greece. National Inventory Submissions 2024"/>
    <s v="-"/>
    <n v="3.39572056610814E-7"/>
    <s v="-"/>
    <s v="-"/>
    <s v="-"/>
    <s v=""/>
    <n v="9.5080175851027917E-6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04.482"/>
    <s v="lt"/>
    <s v="Petrol for company vehicles"/>
    <s v="company vehicles_N2O_petrol_lt"/>
    <s v="Σ.Ε. N2O m."/>
    <n v="4.3350728455066983E-8"/>
    <s v="tn N2O/lt"/>
    <s v="Greece. National Inventory Submissions 2024"/>
    <s v="-"/>
    <s v="-"/>
    <n v="3.444239383541886E-5"/>
    <s v="-"/>
    <s v="-"/>
    <s v=""/>
    <n v="9.1272343663859976E-3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477.6079999999984"/>
    <s v="lt"/>
    <s v="Diesel for light duty trucks "/>
    <s v="light duty trucks _CO2_Diesel_lt"/>
    <s v="Σ.Ε. CO₂ m."/>
    <n v="2.6092581300000001E-3"/>
    <s v="tn CO2/lt"/>
    <s v="Greece. National Inventory Submissions 2024"/>
    <n v="2.0281369374914977"/>
    <s v="-"/>
    <s v="-"/>
    <s v="-"/>
    <s v="-"/>
    <s v=""/>
    <n v="2.0281369374914977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477.6079999999984"/>
    <s v="lt"/>
    <s v="Diesel for light duty trucks "/>
    <s v="light duty trucks _CH4_diesel_lt"/>
    <s v="Σ.Ε. CH₄ m."/>
    <n v="1.7372982352295353E-8"/>
    <s v="tn CH₄/lt"/>
    <s v="Greece. National Inventory Submissions 2024"/>
    <s v="-"/>
    <n v="8.1647334952638675E-7"/>
    <s v="-"/>
    <s v="-"/>
    <s v="-"/>
    <s v=""/>
    <n v="2.286125378673883E-5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8477.6079999999984"/>
    <s v="lt"/>
    <s v="Diesel for light duty trucks "/>
    <s v="light duty trucks _N2O_diesel_lt"/>
    <s v="Σ.Ε. N2O m."/>
    <n v="7.4692304125650385E-8"/>
    <s v="tn N2O/lt"/>
    <s v="Greece. National Inventory Submissions 2024"/>
    <s v="-"/>
    <s v="-"/>
    <n v="8.2813930395755252E-5"/>
    <s v="-"/>
    <s v="-"/>
    <s v=""/>
    <n v="2.1945691554875142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6365.200000000004"/>
    <s v="lt"/>
    <s v="Diesel for light duty trucks "/>
    <s v="light duty trucks _CO2_Diesel_lt"/>
    <s v="Σ.Ε. CO₂ m."/>
    <n v="2.6092581300000001E-3"/>
    <s v="tn CO2/lt"/>
    <s v="Greece. National Inventory Submissions 2024"/>
    <n v="11.831820966202841"/>
    <s v="-"/>
    <s v="-"/>
    <s v="-"/>
    <s v="-"/>
    <s v=""/>
    <n v="11.831820966202841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6365.200000000004"/>
    <s v="lt"/>
    <s v="Diesel for light duty trucks "/>
    <s v="light duty trucks _CH4_diesel_lt"/>
    <s v="Σ.Ε. CH₄ m."/>
    <n v="1.7372982352295353E-8"/>
    <s v="tn CH₄/lt"/>
    <s v="Greece. National Inventory Submissions 2024"/>
    <s v="-"/>
    <n v="1.5375253843789836E-3"/>
    <s v="-"/>
    <s v="-"/>
    <s v="-"/>
    <s v=""/>
    <n v="4.3050710762611542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6365.200000000004"/>
    <s v="lt"/>
    <s v="Diesel for light duty trucks "/>
    <s v="light duty trucks _N2O_diesel_lt"/>
    <s v="Σ.Ε. N2O m."/>
    <n v="7.4692304125650385E-8"/>
    <s v="tn N2O/lt"/>
    <s v="Greece. National Inventory Submissions 2024"/>
    <s v="-"/>
    <s v="-"/>
    <n v="2.2667321215059022E-4"/>
    <s v="-"/>
    <s v="-"/>
    <s v=""/>
    <n v="6.0068401219906406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746.978000000003"/>
    <s v="lt"/>
    <s v="Diesel for light duty trucks "/>
    <s v="light duty trucks _CO2_Diesel_lt"/>
    <s v="Σ.Ε. CO₂ m."/>
    <n v="2.6092581300000001E-3"/>
    <s v="tn CO2/lt"/>
    <s v="Greece. National Inventory Submissions 2024"/>
    <n v="22.923619761967579"/>
    <s v="-"/>
    <s v="-"/>
    <s v="-"/>
    <s v="-"/>
    <s v=""/>
    <n v="22.923619761967579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746.978000000003"/>
    <s v="lt"/>
    <s v="Diesel for light duty trucks "/>
    <s v="light duty trucks _CH4_diesel_lt"/>
    <s v="Σ.Ε. CH₄ m."/>
    <n v="1.7372982352295353E-8"/>
    <s v="tn CH₄/lt"/>
    <s v="Greece. National Inventory Submissions 2024"/>
    <s v="-"/>
    <n v="2.9788861229860355E-3"/>
    <s v="-"/>
    <s v="-"/>
    <s v="-"/>
    <s v=""/>
    <n v="8.3408811443608996E-2"/>
  </r>
  <r>
    <s v="Scope 1"/>
    <x v="1"/>
    <s v="Ελλάδα"/>
    <s v="Direct emissions from mobile combustion"/>
    <s v="Combustion of fuel in vehicles controlled by the group (owned or leasing)"/>
    <s v="Combustion of diesel in group owned vehicles (owned or leasing)"/>
    <n v="59746.978000000003"/>
    <s v="lt"/>
    <s v="Diesel for light duty trucks "/>
    <s v="light duty trucks _N2O_diesel_lt"/>
    <s v="Σ.Ε. N2O m."/>
    <n v="7.4692304125650385E-8"/>
    <s v="tn N2O/lt"/>
    <s v="Greece. National Inventory Submissions 2024"/>
    <s v="-"/>
    <s v="-"/>
    <n v="4.3916913046661277E-4"/>
    <s v="-"/>
    <s v="-"/>
    <s v=""/>
    <n v="0.11637981957365238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02.62600000000009"/>
    <s v="lt"/>
    <s v="Petrol for light duty trucks "/>
    <s v="light duty trucks _CO2_petrol_lt"/>
    <s v="Σ.Ε. CO₂ m."/>
    <n v="2.3432595615E-3"/>
    <s v="tn CO2/lt"/>
    <s v="Greece. National Inventory Submissions 2024"/>
    <n v="4.5091836443661828"/>
    <s v="-"/>
    <s v="-"/>
    <s v="-"/>
    <s v="-"/>
    <s v=""/>
    <n v="4.5091836443661828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02.62600000000009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5.859608876641521E-4"/>
    <s v="-"/>
    <s v="-"/>
    <s v="-"/>
    <s v=""/>
    <n v="1.6406904854596258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02.62600000000009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8.6386630068609898E-5"/>
    <s v="-"/>
    <s v="-"/>
    <s v=""/>
    <n v="2.2892456968181624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11.6"/>
    <s v="lt"/>
    <s v="Petrol for light duty trucks "/>
    <s v="light duty trucks _CO2_petrol_lt"/>
    <s v="Σ.Ε. CO₂ m."/>
    <n v="2.3432595615E-3"/>
    <s v="tn CO2/lt"/>
    <s v="Greece. National Inventory Submissions 2024"/>
    <n v="13.076160168264332"/>
    <s v="-"/>
    <s v="-"/>
    <s v="-"/>
    <s v="-"/>
    <s v=""/>
    <n v="13.07616016826433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11.6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1.6992251865829238E-3"/>
    <s v="-"/>
    <s v="-"/>
    <s v="-"/>
    <s v=""/>
    <n v="4.7578305224321868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911.6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2.5051217698464828E-4"/>
    <s v="-"/>
    <s v="-"/>
    <s v=""/>
    <n v="6.6385726900931794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927.9880000000003"/>
    <s v="lt"/>
    <s v="Petrol for light duty trucks "/>
    <s v="light duty trucks _CO2_petrol_lt"/>
    <s v="Σ.Ε. CO₂ m."/>
    <n v="2.3432595615E-3"/>
    <s v="tn CO2/lt"/>
    <s v="Greece. National Inventory Submissions 2024"/>
    <n v="4.9275626195112237"/>
    <s v="-"/>
    <s v="-"/>
    <s v="-"/>
    <s v="-"/>
    <s v=""/>
    <n v="4.9275626195112237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927.9880000000003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6.4032853710826012E-4"/>
    <s v="-"/>
    <s v="-"/>
    <s v="-"/>
    <s v=""/>
    <n v="1.7929199039031285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927.9880000000003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9.4401905693832072E-5"/>
    <s v="-"/>
    <s v="-"/>
    <s v=""/>
    <n v="2.50165050088655E-2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4.14"/>
    <s v="lt"/>
    <s v="Petrol for light duty trucks "/>
    <s v="light duty trucks _CO2_petrol_lt"/>
    <s v="Σ.Ε. CO₂ m."/>
    <n v="2.3432595615E-3"/>
    <s v="tn CO2/lt"/>
    <s v="Greece. National Inventory Submissions 2024"/>
    <n v="0.78115248682300864"/>
    <s v="-"/>
    <s v="-"/>
    <s v="-"/>
    <s v="-"/>
    <s v=""/>
    <n v="0.7811524868230086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4.14"/>
    <s v="lt"/>
    <s v="Petrol for light duty trucks "/>
    <s v="light duty trucks _CH4_petrol_lt"/>
    <s v="Σ.Ε. CH₄ m."/>
    <n v="5.3615742548369984E-7"/>
    <s v="tn CH₄/lt"/>
    <s v="Greece. National Inventory Submissions 2024"/>
    <s v="-"/>
    <n v="1.01509461729676E-4"/>
    <s v="-"/>
    <s v="-"/>
    <s v="-"/>
    <s v=""/>
    <n v="2.8422649284309278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24.14"/>
    <s v="lt"/>
    <s v="Petrol for light duty trucks "/>
    <s v="light duty trucks _N2O_petrol_lt"/>
    <s v="Σ.Ε. N2O m."/>
    <n v="8.8029037706651387E-8"/>
    <s v="tn N2O/lt"/>
    <s v="Greece. National Inventory Submissions 2024"/>
    <s v="-"/>
    <s v="-"/>
    <n v="1.4965265606484111E-5"/>
    <s v="-"/>
    <s v="-"/>
    <s v=""/>
    <n v="3.9657953857182892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45.6"/>
    <s v="lt"/>
    <s v="Petrol for motorcycles"/>
    <s v="motorcycle_CO2_petrol_lt"/>
    <s v="Σ.Ε. CO₂ m."/>
    <n v="2.3432595615E-3"/>
    <s v="tn CO2/lt"/>
    <s v="Greece. National Inventory Submissions 2024"/>
    <n v="0.44791805953045566"/>
    <s v="-"/>
    <s v="-"/>
    <s v="-"/>
    <s v="-"/>
    <s v=""/>
    <n v="0.44791805953045566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45.6"/>
    <s v="lt"/>
    <s v="Petrol for motorcycles"/>
    <s v="motorcycle_CH4_petrol_lt"/>
    <s v="Σ.Ε. CH₄ m."/>
    <n v="2.9946324170571233E-6"/>
    <s v="tn CH₄/lt"/>
    <s v="Greece. National Inventory Submissions 2024"/>
    <s v="-"/>
    <n v="5.8206204152096004E-5"/>
    <s v="-"/>
    <s v="-"/>
    <s v="-"/>
    <s v=""/>
    <n v="1.6297737162586882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45.6"/>
    <s v="lt"/>
    <s v="Petrol for motorcycles"/>
    <s v="motorcycle_N2O_petrol_lt"/>
    <s v="Σ.Ε. N2O m."/>
    <n v="4.9134776882805899E-8"/>
    <s v="tn N2O/lt"/>
    <s v="Greece. National Inventory Submissions 2024"/>
    <s v="-"/>
    <s v="-"/>
    <n v="8.5811833718619721E-6"/>
    <s v="-"/>
    <s v="-"/>
    <s v=""/>
    <n v="2.2740135935434228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91.00800000000001"/>
    <s v="lt"/>
    <s v="Petrol for motorcycles"/>
    <s v="motorcycle_CO2_petrol_lt"/>
    <s v="Σ.Ε. CO₂ m."/>
    <n v="2.3432595615E-3"/>
    <s v="tn CO2/lt"/>
    <s v="Greece. National Inventory Submissions 2024"/>
    <n v="0.81510626540024733"/>
    <s v="-"/>
    <s v="-"/>
    <s v="-"/>
    <s v="-"/>
    <s v=""/>
    <n v="0.8151062654002473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91.00800000000001"/>
    <s v="lt"/>
    <s v="Petrol for motorcycles"/>
    <s v="motorcycle_CH4_petrol_lt"/>
    <s v="Σ.Ε. CH₄ m."/>
    <n v="2.9946324170571233E-6"/>
    <s v="tn CH₄/lt"/>
    <s v="Greece. National Inventory Submissions 2024"/>
    <s v="-"/>
    <n v="1.0592169857869602E-4"/>
    <s v="-"/>
    <s v="-"/>
    <s v="-"/>
    <s v=""/>
    <n v="2.9658075602034886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91.00800000000001"/>
    <s v="lt"/>
    <s v="Petrol for motorcycles"/>
    <s v="motorcycle_N2O_petrol_lt"/>
    <s v="Σ.Ε. N2O m."/>
    <n v="4.9134776882805899E-8"/>
    <s v="tn N2O/lt"/>
    <s v="Greece. National Inventory Submissions 2024"/>
    <s v="-"/>
    <s v="-"/>
    <n v="1.5615749760760711E-5"/>
    <s v="-"/>
    <s v="-"/>
    <s v=""/>
    <n v="4.1381736866015883E-3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051.17"/>
    <s v="lt"/>
    <s v="Petrol for motorcycles"/>
    <s v="motorcycle_CO2_petrol_lt"/>
    <s v="Σ.Ε. CO₂ m."/>
    <n v="2.3432595615E-3"/>
    <s v="tn CO2/lt"/>
    <s v="Greece. National Inventory Submissions 2024"/>
    <n v="3.1801585903277401"/>
    <s v="-"/>
    <s v="-"/>
    <s v="-"/>
    <s v="-"/>
    <s v=""/>
    <n v="3.1801585903277401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051.17"/>
    <s v="lt"/>
    <s v="Petrol for motorcycles"/>
    <s v="motorcycle_CH4_petrol_lt"/>
    <s v="Σ.Ε. CH₄ m."/>
    <n v="2.9946324170571233E-6"/>
    <s v="tn CH₄/lt"/>
    <s v="Greece. National Inventory Submissions 2024"/>
    <s v="-"/>
    <n v="2.3016305515140006E-5"/>
    <s v="-"/>
    <s v="-"/>
    <s v="-"/>
    <s v=""/>
    <n v="6.4445655442392014E-4"/>
  </r>
  <r>
    <s v="Scope 1"/>
    <x v="1"/>
    <s v="Ελλάδα"/>
    <s v="Direct emissions from mobile combustion"/>
    <s v="Combustion of fuel in vehicles controlled by the group (owned or leasing)"/>
    <s v="Combustion of Petrol in group owned vehicles (owned or leasing)"/>
    <n v="1051.17"/>
    <s v="lt"/>
    <s v="Petrol for motorcycles"/>
    <s v="motorcycle_N2O_petrol_lt"/>
    <s v="Σ.Ε. N2O m."/>
    <n v="4.9134776882805899E-8"/>
    <s v="tn N2O/lt"/>
    <s v="Greece. National Inventory Submissions 2024"/>
    <s v="-"/>
    <s v="-"/>
    <n v="9.0019604769083248E-5"/>
    <s v="-"/>
    <s v="-"/>
    <s v=""/>
    <n v="2.3855195263807062E-2"/>
  </r>
  <r>
    <s v="Scope 1"/>
    <x v="1"/>
    <s v="Ελλάδα"/>
    <s v="Direct emissions from mobile combustion"/>
    <s v="Combustion of fuel in vehicles controlled by the group (owned or leasing)"/>
    <s v="Combustion of LPG in group owned vehicles (owned or leasing)"/>
    <n v="2378.1220000000003"/>
    <s v="lt"/>
    <s v="LPG for vehicles"/>
    <s v="LPG_CO2_lt"/>
    <s v="Σ.Ε. CO₂ m."/>
    <n v="1.6462501807867685E-3"/>
    <s v="tn CO2/lt"/>
    <s v="Greece. National Inventory Submissions 2024"/>
    <n v="196.09564799484522"/>
    <s v="-"/>
    <s v="-"/>
    <s v="-"/>
    <s v="-"/>
    <s v=""/>
    <n v="196.09564799484522"/>
  </r>
  <r>
    <s v="Scope 1"/>
    <x v="1"/>
    <s v="Ελλάδα"/>
    <s v="Direct emissions from mobile combustion"/>
    <s v="Combustion of fuel in vehicles controlled by the group (owned or leasing)"/>
    <s v="Combustion of LPG in group owned vehicles (owned or leasing)"/>
    <n v="2378.1220000000003"/>
    <s v="lt"/>
    <s v="LPG for vehicles"/>
    <s v="LPG_CH4_lt"/>
    <s v="Σ.Ε. CH₄ m."/>
    <n v="2.1969928601050937E-7"/>
    <s v="tn CH₄/lt"/>
    <s v="Greece. National Inventory Submissions 2024"/>
    <s v="-"/>
    <n v="1.4192365620274202E-3"/>
    <s v="-"/>
    <s v="-"/>
    <s v="-"/>
    <s v=""/>
    <n v="3.9738623736767766E-2"/>
  </r>
  <r>
    <s v="Scope 1"/>
    <x v="1"/>
    <s v="Ελλάδα"/>
    <s v="Direct emissions from mobile combustion"/>
    <s v="Combustion of fuel in vehicles controlled by the group (owned or leasing)"/>
    <s v="Combustion of LPG in group owned vehicles (owned or leasing)"/>
    <n v="2378.1220000000003"/>
    <s v="lt"/>
    <s v="LPG for vehicles"/>
    <s v="LPG_N2O_lt"/>
    <s v="Σ.Ε. N2O m."/>
    <n v="4.2897820698533063E-8"/>
    <s v="tn N2O/lt"/>
    <s v="Greece. National Inventory Submissions 2024"/>
    <s v="-"/>
    <s v="-"/>
    <n v="5.550808938624037E-3"/>
    <s v="-"/>
    <s v="-"/>
    <s v=""/>
    <n v="1.4709643687353697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503.40000000000003"/>
    <s v="lt"/>
    <s v="Diesel for light duty trucks "/>
    <s v="light duty trucks _CO2_Diesel_lt_CU"/>
    <s v="Σ.Ε. CO₂ m."/>
    <n v="2.707101965305117E-3"/>
    <s v="tn CO2/lt"/>
    <s v="Cyprus. National Inventory Report (NIR) 2024"/>
    <n v="149.69807041596573"/>
    <s v="-"/>
    <s v="-"/>
    <s v="-"/>
    <s v="-"/>
    <s v=""/>
    <n v="149.69807041596573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503.40000000000003"/>
    <s v="lt"/>
    <s v="Diesel for light duty trucks "/>
    <s v="light duty trucks _CH4_diesel_lt_CU"/>
    <s v="Σ.Ε. CH₄ m."/>
    <n v="1.92302232501156E-8"/>
    <s v="tn CH₄/lt"/>
    <s v="Cyprus. National Inventory Report (NIR) 2024"/>
    <s v="-"/>
    <n v="1.0834354406727004E-3"/>
    <s v="-"/>
    <s v="-"/>
    <s v="-"/>
    <s v=""/>
    <n v="3.033619233883561E-2"/>
  </r>
  <r>
    <s v="Scope 1"/>
    <x v="1"/>
    <s v="Κύπρος"/>
    <s v="Direct emissions from mobile combustion"/>
    <s v="Combustion of fuel in vehicles controlled by the group (owned or leasing)"/>
    <s v="Combustion of diesel in group owned vehicles (owned or leasing)"/>
    <n v="503.40000000000003"/>
    <s v="lt"/>
    <s v="Diesel for light duty trucks "/>
    <s v="light duty trucks _N2O_diesel_lt_CU"/>
    <s v="Σ.Ε. N2O m."/>
    <n v="6.4195613913975801E-8"/>
    <s v="tn N2O/lt"/>
    <s v="Cyprus. National Inventory Report (NIR) 2024"/>
    <s v="-"/>
    <s v="-"/>
    <n v="4.2374494072482229E-3"/>
    <s v="-"/>
    <s v="-"/>
    <s v=""/>
    <n v="1.1229240929207791"/>
  </r>
  <r>
    <s v="Scope 1"/>
    <x v="1"/>
    <s v="Ελλάδα"/>
    <s v="Direct emissions arise from the release of greenhouse gases by chemical or physical processing"/>
    <s v="Combustion of waste (Incinerator)"/>
    <s v="Combustion of waste (Incinerator)"/>
    <n v="1240.3381948593988"/>
    <s v="tn CO2"/>
    <s v="Incinerator"/>
    <s v="Incinerator"/>
    <s v="CO₂"/>
    <n v="1"/>
    <s v="tn CO2"/>
    <n v="0"/>
    <n v="1.6699447785269028"/>
    <s v="-"/>
    <s v="-"/>
    <s v="-"/>
    <s v="-"/>
    <s v=""/>
    <n v="1.6699447785269028"/>
  </r>
  <r>
    <s v="Scope 1"/>
    <x v="1"/>
    <s v="Ελλάδα"/>
    <s v="Direct emissions from stationary combustion"/>
    <s v="Electricity Generation"/>
    <s v="Combustion of Diesel"/>
    <n v="2336.5459999999998"/>
    <s v="lt"/>
    <s v="Diesel for generators"/>
    <s v=" generators_CO2_Diesel_lt"/>
    <s v="Σ.Ε. CO₂ m."/>
    <n v="2.7370491168929394E-3"/>
    <s v="tn CO2/lt"/>
    <s v="Greece. National Inventory Submissions 2024"/>
    <s v="-"/>
    <n v="3.9526190563431011E-4"/>
    <s v="-"/>
    <s v="-"/>
    <s v="-"/>
    <s v=""/>
    <n v="1.1067333357760683E-2"/>
  </r>
  <r>
    <s v="Scope 1"/>
    <x v="1"/>
    <s v="Ελλάδα"/>
    <s v="Direct emissions from stationary combustion"/>
    <s v="Electricity Generation"/>
    <s v="Combustion of Diesel"/>
    <n v="2336.5459999999998"/>
    <s v="lt"/>
    <s v="Diesel for generators"/>
    <s v=" generators_CH4_diesel_lt"/>
    <s v="Σ.Ε. CH₄ m."/>
    <n v="1.0689300000000002E-7"/>
    <s v="tn CH₄/lt"/>
    <s v="Greece. National Inventory Submissions 2024"/>
    <s v="-"/>
    <s v="-"/>
    <n v="7.0385003124223547E-5"/>
    <s v="-"/>
    <s v="-"/>
    <s v=""/>
    <n v="1.8652025827919239E-2"/>
  </r>
  <r>
    <s v="Scope 1"/>
    <x v="1"/>
    <s v="Ελλάδα"/>
    <s v="Direct emissions from stationary combustion"/>
    <s v="Electricity Generation"/>
    <s v="Combustion of Diesel"/>
    <n v="2336.5459999999998"/>
    <s v="lt"/>
    <s v="Diesel for generators"/>
    <s v=" generators_N2O_diesel_lt"/>
    <s v="Σ.Ε. N2O m."/>
    <n v="2.1378600000000001E-8"/>
    <s v="tn N2O/lt"/>
    <s v="Greece. National Inventory Submissions 2024"/>
    <n v="2.84824165516252"/>
    <s v="-"/>
    <s v="-"/>
    <s v="-"/>
    <s v="-"/>
    <s v=""/>
    <n v="2.84824165516252"/>
  </r>
  <r>
    <s v="Scope 1"/>
    <x v="1"/>
    <s v="Κύπρος"/>
    <s v="Direct emissions from stationary combustion"/>
    <s v="Electricity Generation"/>
    <s v="Combustion of Diesel"/>
    <n v="351.20000000000005"/>
    <s v="lt"/>
    <s v="Diesel for generators"/>
    <s v=" generators_CO2_Diesel_lt_CU"/>
    <s v="Σ.Ε. CO₂ m."/>
    <n v="2.7660641198992519E-3"/>
    <s v="tn CO2/lt"/>
    <s v="Cyprus. National Inventory Table (CRT) 2024"/>
    <s v="-"/>
    <n v="6.7415488152827111E-4"/>
    <s v="-"/>
    <s v="-"/>
    <s v="-"/>
    <s v=""/>
    <n v="1.8876336682791591E-2"/>
  </r>
  <r>
    <s v="Scope 1"/>
    <x v="1"/>
    <s v="Κύπρος"/>
    <s v="Direct emissions from stationary combustion"/>
    <s v="Electricity Generation"/>
    <s v="Combustion of Diesel"/>
    <n v="351.20000000000005"/>
    <s v="lt"/>
    <s v="Diesel for generators"/>
    <s v=" generators_CH4_diesel_lt_CU"/>
    <s v="Σ.Ε. CH₄ m."/>
    <n v="1.09005E-7"/>
    <s v="tn CH₄/lt"/>
    <s v="Cyprus. National Inventory Table (CRT) 2024"/>
    <s v="-"/>
    <s v="-"/>
    <n v="1.2004798025357457E-4"/>
    <s v="-"/>
    <s v="-"/>
    <s v=""/>
    <n v="3.1812714767197263E-2"/>
  </r>
  <r>
    <s v="Scope 1"/>
    <x v="1"/>
    <s v="Κύπρος"/>
    <s v="Direct emissions from stationary combustion"/>
    <s v="Electricity Generation"/>
    <s v="Combustion of Diesel"/>
    <n v="351.20000000000005"/>
    <s v="lt"/>
    <s v="Diesel for generators"/>
    <s v=" generators_N2O_diesel_lt_CU"/>
    <s v="Σ.Ε. N2O m."/>
    <n v="2.1800999999999998E-8"/>
    <s v="tn N2O/lt"/>
    <s v="Cyprus. National Inventory Table (CRT) 2024"/>
    <n v="6.2379816390936327"/>
    <s v="-"/>
    <s v="-"/>
    <s v="-"/>
    <s v="-"/>
    <s v=""/>
    <n v="6.2379816390936327"/>
  </r>
  <r>
    <s v="Scope 1"/>
    <x v="1"/>
    <s v="Ελλάδα"/>
    <s v="Direct emissions from stationary combustion"/>
    <s v="Electricity Generation"/>
    <s v="Combustion of Diesel"/>
    <n v="1876"/>
    <s v="lt"/>
    <s v="Diesel for generators"/>
    <s v=" generators_CO2_Diesel_lt"/>
    <s v="Σ.Ε. CO₂ m."/>
    <n v="2.7370491168929394E-3"/>
    <s v="tn CO2/lt"/>
    <s v="Greece. National Inventory Submissions 2024"/>
    <s v="-"/>
    <n v="1.4764778702173503E-3"/>
    <s v="-"/>
    <s v="-"/>
    <s v="-"/>
    <s v=""/>
    <n v="4.1341380366085811E-2"/>
  </r>
  <r>
    <s v="Scope 1"/>
    <x v="1"/>
    <s v="Ελλάδα"/>
    <s v="Direct emissions from stationary combustion"/>
    <s v="Electricity Generation"/>
    <s v="Combustion of Diesel"/>
    <n v="1876"/>
    <s v="lt"/>
    <s v="Diesel for generators"/>
    <s v=" generators_CH4_diesel_lt"/>
    <s v="Σ.Ε. CH₄ m."/>
    <n v="1.0689300000000002E-7"/>
    <s v="tn CH₄/lt"/>
    <s v="Greece. National Inventory Submissions 2024"/>
    <s v="-"/>
    <s v="-"/>
    <n v="2.629190873866858E-4"/>
    <s v="-"/>
    <s v="-"/>
    <s v=""/>
    <n v="6.9673558157471741E-2"/>
  </r>
  <r>
    <s v="Scope 1"/>
    <x v="1"/>
    <s v="Ελλάδα"/>
    <s v="Direct emissions from stationary combustion"/>
    <s v="Electricity Generation"/>
    <s v="Combustion of Diesel"/>
    <n v="1876"/>
    <s v="lt"/>
    <s v="Diesel for generators"/>
    <s v=" generators_N2O_diesel_lt"/>
    <s v="Σ.Ε. N2O m."/>
    <n v="2.1378600000000001E-8"/>
    <s v="tn N2O/lt"/>
    <s v="Greece. National Inventory Submissions 2024"/>
    <n v="2.2799915533394999"/>
    <s v="-"/>
    <s v="-"/>
    <s v="-"/>
    <s v="-"/>
    <s v=""/>
    <n v="2.2799915533394999"/>
  </r>
  <r>
    <s v="Scope 1"/>
    <x v="1"/>
    <s v="Ελλάδα"/>
    <s v="Direct emissions from stationary combustion"/>
    <s v="Electricity Generation"/>
    <s v="Combustion of Diesel"/>
    <n v="440"/>
    <s v="lt"/>
    <s v="Diesel for generators"/>
    <s v=" generators_CO2_Diesel_lt"/>
    <s v="Σ.Ε. CO₂ m."/>
    <n v="2.7370491168929394E-3"/>
    <s v="tn CO2/lt"/>
    <s v="Greece. National Inventory Submissions 2024"/>
    <s v="-"/>
    <n v="2.9021186506812497E-3"/>
    <s v="-"/>
    <s v="-"/>
    <s v="-"/>
    <s v=""/>
    <n v="8.1259322219074989E-2"/>
  </r>
  <r>
    <s v="Scope 1"/>
    <x v="1"/>
    <s v="Ελλάδα"/>
    <s v="Direct emissions from stationary combustion"/>
    <s v="Electricity Generation"/>
    <s v="Combustion of Diesel"/>
    <n v="440"/>
    <s v="lt"/>
    <s v="Diesel for generators"/>
    <s v=" generators_CH4_diesel_lt"/>
    <s v="Σ.Ε. CH₄ m."/>
    <n v="1.0689300000000002E-7"/>
    <s v="tn CH₄/lt"/>
    <s v="Greece. National Inventory Submissions 2024"/>
    <s v="-"/>
    <s v="-"/>
    <n v="4.7446739649700902E-5"/>
    <s v="-"/>
    <s v="-"/>
    <s v=""/>
    <n v="1.2573386007170739E-2"/>
  </r>
  <r>
    <s v="Scope 1"/>
    <x v="1"/>
    <s v="Ελλάδα"/>
    <s v="Direct emissions from stationary combustion"/>
    <s v="Electricity Generation"/>
    <s v="Combustion of Diesel"/>
    <n v="440"/>
    <s v="lt"/>
    <s v="Diesel for generators"/>
    <s v=" generators_N2O_diesel_lt"/>
    <s v="Σ.Ε. N2O m."/>
    <n v="2.1378600000000001E-8"/>
    <s v="tn N2O/lt"/>
    <s v="Greece. National Inventory Submissions 2024"/>
    <n v="1.435752625484034"/>
    <s v="-"/>
    <s v="-"/>
    <s v="-"/>
    <s v="-"/>
    <s v=""/>
    <n v="1.435752625484034"/>
  </r>
  <r>
    <s v="Scope 1"/>
    <x v="1"/>
    <s v="Ελλάδα"/>
    <s v="Direct emissions from stationary combustion"/>
    <s v="Electricity Generation"/>
    <s v="Combustion of Petrol"/>
    <n v="185.19600000000003"/>
    <s v="lt"/>
    <s v="Petrol for generators"/>
    <s v=" generators_CO2_petrol_lt"/>
    <s v="Σ.Ε. CO₂ m."/>
    <n v="2.4570164450789206E-3"/>
    <s v="tn CO2/lt"/>
    <s v="Greece. National Inventory Submissions 2024"/>
    <s v="-"/>
    <n v="1.8275175037726749E-3"/>
    <s v="-"/>
    <s v="-"/>
    <s v="-"/>
    <s v=""/>
    <n v="5.1170490105634896E-2"/>
  </r>
  <r>
    <s v="Scope 1"/>
    <x v="1"/>
    <s v="Ελλάδα"/>
    <s v="Direct emissions from stationary combustion"/>
    <s v="Electricity Generation"/>
    <s v="Combustion of Petrol"/>
    <n v="185.19600000000003"/>
    <s v="lt"/>
    <s v="Petrol for generators"/>
    <s v=" generators_CH4_petrol_lt"/>
    <s v="Σ.Ε. CH₄ m."/>
    <n v="9.595657500000001E-8"/>
    <s v="tn CH₄/lt"/>
    <s v="Greece. National Inventory Submissions 2024"/>
    <s v="-"/>
    <s v="-"/>
    <n v="2.9878084821383493E-5"/>
    <s v="-"/>
    <s v="-"/>
    <s v=""/>
    <n v="7.9176924776666255E-3"/>
  </r>
  <r>
    <s v="Scope 1"/>
    <x v="1"/>
    <s v="Ελλάδα"/>
    <s v="Direct emissions from stationary combustion"/>
    <s v="Electricity Generation"/>
    <s v="Combustion of Petrol"/>
    <n v="185.19600000000003"/>
    <s v="lt"/>
    <s v="Petrol for generators"/>
    <s v=" generators_N2O_petrol_lt"/>
    <s v="Σ.Ε. N2O m."/>
    <n v="1.9191314999999997E-8"/>
    <s v="tn N2O/lt"/>
    <s v="Greece. National Inventory Submissions 2024"/>
    <n v="2.5576540293173582"/>
    <s v="-"/>
    <s v="-"/>
    <s v="-"/>
    <s v="-"/>
    <s v=""/>
    <n v="2.5576540293173582"/>
  </r>
  <r>
    <s v="Scope 1"/>
    <x v="1"/>
    <s v="Ελλάδα"/>
    <s v="Direct emissions from stationary combustion"/>
    <s v="Electricity Generation"/>
    <s v="Combustion of Petrol"/>
    <n v="290.2"/>
    <s v="lt"/>
    <s v="Petrol for generators"/>
    <s v=" generators_CO2_petrol_lt"/>
    <s v="Σ.Ε. CO₂ m."/>
    <n v="2.4570164450789206E-3"/>
    <s v="tn CO2/lt"/>
    <s v="Greece. National Inventory Submissions 2024"/>
    <s v="-"/>
    <n v="3.4611550411085996E-4"/>
    <s v="-"/>
    <s v="-"/>
    <s v="-"/>
    <s v=""/>
    <n v="9.691234115104079E-3"/>
  </r>
  <r>
    <s v="Scope 1"/>
    <x v="1"/>
    <s v="Ελλάδα"/>
    <s v="Direct emissions from stationary combustion"/>
    <s v="Electricity Generation"/>
    <s v="Combustion of Petrol"/>
    <n v="290.2"/>
    <s v="lt"/>
    <s v="Petrol for generators"/>
    <s v=" generators_CH4_petrol_lt"/>
    <s v="Σ.Ε. CH₄ m."/>
    <n v="9.595657500000001E-8"/>
    <s v="tn CH₄/lt"/>
    <s v="Greece. National Inventory Submissions 2024"/>
    <s v="-"/>
    <s v="-"/>
    <n v="6.469552454189793E-5"/>
    <s v="-"/>
    <s v="-"/>
    <s v=""/>
    <n v="1.7144314003602952E-2"/>
  </r>
  <r>
    <s v="Scope 1"/>
    <x v="1"/>
    <s v="Ελλάδα"/>
    <s v="Direct emissions from stationary combustion"/>
    <s v="Electricity Generation"/>
    <s v="Combustion of Petrol"/>
    <n v="290.2"/>
    <s v="lt"/>
    <s v="Petrol for generators"/>
    <s v=" generators_N2O_petrol_lt"/>
    <s v="Σ.Ε. N2O m."/>
    <n v="1.9191314999999997E-8"/>
    <s v="tn N2O/lt"/>
    <s v="Greece. National Inventory Submissions 2024"/>
    <n v="3.6076073027200006E-2"/>
    <s v="-"/>
    <s v="-"/>
    <s v="-"/>
    <s v="-"/>
    <s v=""/>
    <n v="3.6076073027200006E-2"/>
  </r>
  <r>
    <s v="Scope 1"/>
    <x v="1"/>
    <s v="Ελλάδα"/>
    <s v="Direct emissions from stationary combustion"/>
    <s v="Emissions from Biogas Combustion"/>
    <s v="Combustion of Biogas"/>
    <n v="365147.10620000004"/>
    <s v="MMBtu"/>
    <s v="Electricity Generation"/>
    <s v="Biogas_CH4_MMBtu"/>
    <s v="Σ.Ε. CH₄ st."/>
    <n v="1.0550558752316243E-6"/>
    <s v="tn CH4/MMBtu"/>
    <s v="Greece. National Inventory Submissions 2024"/>
    <s v="-"/>
    <n v="6.6064066371200009E-5"/>
    <s v="-"/>
    <s v="-"/>
    <s v="-"/>
    <s v=""/>
    <n v="1.8497938583936003E-3"/>
  </r>
  <r>
    <s v="Scope 1"/>
    <x v="1"/>
    <s v="Ελλάδα"/>
    <s v="Direct emissions from stationary combustion"/>
    <s v="Emissions from Biogas Combustion"/>
    <s v="Combustion of Biogas"/>
    <n v="365147.10620000004"/>
    <s v="MMBtu"/>
    <s v="Electricity Generation"/>
    <s v="Biogas_N2O_MMBtu"/>
    <s v="Σ.Ε. N2O st."/>
    <n v="1.0550558752316244E-7"/>
    <s v="tn N2O/MMBtu"/>
    <s v="Greece. National Inventory Submissions 2024"/>
    <s v="-"/>
    <s v="-"/>
    <n v="2.1521555567999998E-6"/>
    <s v="-"/>
    <s v="-"/>
    <s v=""/>
    <n v="5.7032122255199998E-4"/>
  </r>
  <r>
    <s v="Scope 1"/>
    <x v="1"/>
    <s v="Ελλάδα"/>
    <s v="Direct emissions from stationary combustion"/>
    <s v="Emissions from Biogas Combustion"/>
    <s v="Combustion of Biogas Flared"/>
    <n v="38.403999999999996"/>
    <s v="MMBtu"/>
    <s v="Flared"/>
    <s v="Biogas_CH4_MMBtu_flared"/>
    <s v="Σ.Ε. CH₄ st."/>
    <n v="1.0550558752316243E-6"/>
    <s v="tn CH4/MMBtu"/>
    <s v="Greece. National Inventory Submissions 2024"/>
    <s v="-"/>
    <s v="-"/>
    <s v="-"/>
    <n v="1.8000000000000004E-3"/>
    <s v="-"/>
    <s v=""/>
    <n v="3.2502024380784498"/>
  </r>
  <r>
    <s v="Scope 1"/>
    <x v="1"/>
    <s v="Ελλάδα"/>
    <s v="Direct emissions from stationary combustion"/>
    <s v="Emissions from Biogas Combustion"/>
    <s v="Combustion of Biogas Flared"/>
    <n v="38.403999999999996"/>
    <s v="MMBtu"/>
    <s v="Flared"/>
    <s v="Biogas_N2O_MMBtu_flared"/>
    <s v="Σ.Ε. N2O st."/>
    <n v="1.0550558752316244E-7"/>
    <s v="tn N2O/MMBtu"/>
    <s v="Greece. National Inventory Submissions 2024"/>
    <s v="-"/>
    <s v="-"/>
    <s v="-"/>
    <n v="1.4960000000000001E-2"/>
    <s v="-"/>
    <s v=""/>
    <n v="27.012793596474221"/>
  </r>
  <r>
    <s v="Scope 1"/>
    <x v="1"/>
    <s v="Γερμανία"/>
    <s v="Direct emissions from stationary combustion"/>
    <s v="Emissions from Wood Pellet Combustion"/>
    <s v="Combustion of Wood Pellets"/>
    <n v="4886.8"/>
    <s v="KWh"/>
    <s v="Wood pellets"/>
    <s v="Wood Pellets_CH4"/>
    <s v="Σ.Ε. CH₄ st."/>
    <n v="3.539181617089804E-4"/>
    <s v="tn CH4/KWh"/>
    <s v="Germany. National Inventory Submissions 2024"/>
    <s v="-"/>
    <s v="-"/>
    <s v="-"/>
    <n v="8.0000000000000002E-3"/>
    <s v="-"/>
    <s v=""/>
    <n v="14.445344169237551"/>
  </r>
  <r>
    <s v="Scope 1"/>
    <x v="1"/>
    <s v="Γερμανία"/>
    <s v="Direct emissions from stationary combustion"/>
    <s v="Emissions from Wood Pellet Combustion"/>
    <s v="Combustion of Wood Pellets"/>
    <n v="4886.8"/>
    <s v="KWh"/>
    <s v="Wood pellets"/>
    <s v="Wood Pellets_N2O"/>
    <s v="Σ.Ε. N2O st."/>
    <n v="5.6830284691087483E-6"/>
    <s v="tn N2O/kWh"/>
    <s v="Germany. National Inventory Submissions 2024"/>
    <s v="-"/>
    <s v="-"/>
    <s v="-"/>
    <n v="8.0000000000000002E-3"/>
    <s v="-"/>
    <s v=""/>
    <n v="14.445344169237551"/>
  </r>
  <r>
    <s v="Scope 1"/>
    <x v="1"/>
    <s v="Ελλάδα"/>
    <s v="Direct fugitive emissions arise from the release of greenhouse gases in anthropogenic systems"/>
    <s v="Fire extinguishers"/>
    <s v="Fire extinguishers"/>
    <n v="1.9200000000000002E-2"/>
    <s v="tn"/>
    <s v="CO2"/>
    <s v="CO₂ "/>
    <s v="CO₂"/>
    <n v="1"/>
    <n v="0"/>
    <n v="0"/>
    <s v="-"/>
    <s v="-"/>
    <s v="-"/>
    <n v="2.2000000000000002E-2"/>
    <s v="-"/>
    <s v=""/>
    <n v="39.724696465403269"/>
  </r>
  <r>
    <s v="Scope 1"/>
    <x v="1"/>
    <s v="Ελλάδα"/>
    <s v="Direct fugitive emissions arise from the release of greenhouse gases in anthropogenic systems"/>
    <s v="Fire extinguishers"/>
    <s v="Fire extinguishers"/>
    <n v="8.0120000000000018E-3"/>
    <s v="tn"/>
    <s v="CO2"/>
    <s v="CO₂ "/>
    <s v="CO₂"/>
    <n v="1"/>
    <n v="0"/>
    <n v="0"/>
    <s v="-"/>
    <s v="-"/>
    <s v="-"/>
    <n v="3.2000000000000001E-2"/>
    <s v="-"/>
    <s v=""/>
    <n v="57.781376676950202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8000000000000004E-3"/>
    <s v="tn"/>
    <s v="HFC-32"/>
    <s v="R-32_GWP"/>
    <s v="GWP 100-year"/>
    <n v="677"/>
    <s v="kg CO2 eq / kg HFC"/>
    <s v="IPCC - AR5"/>
    <s v="-"/>
    <s v="-"/>
    <s v="-"/>
    <n v="2E-3"/>
    <s v="-"/>
    <s v=""/>
    <n v="3.6113360423093877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5220000000000001E-2"/>
    <s v="tn"/>
    <s v="HFC-407 C"/>
    <s v="R-407C_GWP"/>
    <s v="GWP 100-year"/>
    <n v="1624.21"/>
    <s v="kg CO2 eq / kg HFC"/>
    <s v="IPCC - AR5"/>
    <s v="-"/>
    <s v="-"/>
    <s v="-"/>
    <n v="2E-3"/>
    <s v="-"/>
    <s v=""/>
    <n v="3.6113360423093877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0000000000000002E-2"/>
    <s v="tn"/>
    <s v="HFC-407 C"/>
    <s v="R-407C_GWP"/>
    <s v="GWP 100-year"/>
    <n v="1624.21"/>
    <s v="kg CO2 eq / kg HFC"/>
    <s v="IPCC - AR5"/>
    <n v="1316.6757228565762"/>
    <s v="-"/>
    <s v="-"/>
    <s v="-"/>
    <s v="-"/>
    <s v=""/>
    <n v="1316.6757228565762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0000000000000002E-2"/>
    <s v="tn"/>
    <s v="HFC-410 Α"/>
    <s v="R-410Α_GWP"/>
    <s v="GWP 100-year"/>
    <n v="1923.5"/>
    <s v="kg CO2 eq / kg HFC"/>
    <s v="IPCC - AR5"/>
    <s v="-"/>
    <s v="-"/>
    <s v="-"/>
    <s v="-"/>
    <n v="0.25481808158765162"/>
    <s v=""/>
    <n v="0.25481808158765162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4.0000000000000001E-3"/>
    <s v="tn"/>
    <s v="HFC-410 Α"/>
    <s v="R-410Α_GWP"/>
    <s v="GWP 100-year"/>
    <n v="1923.5"/>
    <s v="kg CO2 eq / kg HFC"/>
    <s v="IPCC - AR5"/>
    <s v="-"/>
    <s v="-"/>
    <s v="-"/>
    <s v="-"/>
    <n v="0.23781528000000005"/>
    <s v=""/>
    <n v="0.23781528000000005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2E-3"/>
    <s v="tn"/>
    <s v="HFC-134a"/>
    <s v="R-134A_GWP"/>
    <s v="GWP 100-year"/>
    <n v="1300"/>
    <s v="kg CO2 eq / kg HFC"/>
    <s v="IPCC - AR5"/>
    <s v="-"/>
    <s v="-"/>
    <s v="-"/>
    <s v="-"/>
    <n v="13.670782800441016"/>
    <s v=""/>
    <n v="13.670782800441016"/>
  </r>
  <r>
    <s v="Scope 1"/>
    <x v="1"/>
    <s v="Κύπρος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8000000000000004E-3"/>
    <s v="tn"/>
    <s v="HFC-134a"/>
    <s v="R-134A_GWP"/>
    <s v="GWP 100-year"/>
    <n v="1300"/>
    <s v="kg CO2 eq / kg HFC"/>
    <s v="IPCC - AR5"/>
    <s v="-"/>
    <n v="0.39581065376431807"/>
    <s v="-"/>
    <s v="-"/>
    <s v="-"/>
    <s v=""/>
    <n v="11.082698305400905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7882667723470283E-3"/>
    <s v="tn"/>
    <s v="HFC-134"/>
    <s v="R-134_GWP"/>
    <s v="GWP 100-year"/>
    <n v="1120"/>
    <s v="kg CO2 eq / kg HFC"/>
    <s v="IPCC - AR5"/>
    <s v="-"/>
    <s v="-"/>
    <n v="3.9581065376431808E-2"/>
    <s v="-"/>
    <s v="-"/>
    <s v=""/>
    <n v="10.48898232475443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1.5838469784483458E-2"/>
    <s v="tn"/>
    <s v="HFC-134"/>
    <s v="R-134_GWP"/>
    <s v="GWP 100-year"/>
    <n v="1120"/>
    <s v="kg CO2 eq / kg HFC"/>
    <s v="IPCC - AR5"/>
    <s v="-"/>
    <n v="1.0548001360178035E-4"/>
    <s v="-"/>
    <s v="-"/>
    <s v="-"/>
    <s v=""/>
    <n v="2.9534403808498498E-3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4.8461255389144605E-3"/>
    <s v="tn"/>
    <s v="HFC-134"/>
    <s v="R-134_GWP"/>
    <s v="GWP 100-year"/>
    <n v="1120"/>
    <s v="kg CO2 eq / kg HFC"/>
    <s v="IPCC - AR5"/>
    <s v="-"/>
    <s v="-"/>
    <n v="1.0548001360178036E-5"/>
    <s v="-"/>
    <s v="-"/>
    <s v=""/>
    <n v="2.7952203604471797E-3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4.6448487593429204E-4"/>
    <s v="tn"/>
    <s v="HFC-134"/>
    <s v="R-134_GWP"/>
    <s v="GWP 100-year"/>
    <n v="1120"/>
    <s v="kg CO2 eq / kg HFC"/>
    <s v="IPCC - AR5"/>
    <s v="-"/>
    <n v="1.7295272726394455"/>
    <s v="-"/>
    <s v="-"/>
    <s v="-"/>
    <s v=""/>
    <n v="48.426763633904471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8.5293999999999995E-3"/>
    <s v="tn"/>
    <s v="HFC-134"/>
    <s v="R-134_GWP"/>
    <s v="GWP 100-year"/>
    <n v="1120"/>
    <s v="kg CO2 eq / kg HFC"/>
    <s v="IPCC - AR5"/>
    <s v="-"/>
    <s v="-"/>
    <n v="2.7771823522840633E-2"/>
    <s v="-"/>
    <s v="-"/>
    <s v=""/>
    <n v="7.3595332335527681"/>
  </r>
  <r>
    <s v="Scope 1"/>
    <x v="1"/>
    <s v="Ελλάδα"/>
    <s v="Direct fugitive emissions arise from the release of greenhouse gases in anthropogenic systems"/>
    <s v="HFCs from refrigeration / air conditioning equipment in office buildings and facilities"/>
    <s v="HFCs from refrigeration / air conditioning equipment in office buildings and facilities"/>
    <n v="7.54E-4"/>
    <s v="tn"/>
    <s v="HFC-32"/>
    <s v="R-32_GWP"/>
    <s v="GWP 100-year"/>
    <n v="677"/>
    <s v="kg CO2 eq / kg HFC"/>
    <s v="IPCC - AR5"/>
    <n v="1.4938005938748002"/>
    <s v="-"/>
    <s v="-"/>
    <s v="-"/>
    <s v="-"/>
    <s v=""/>
    <n v="1.4938005938748002"/>
  </r>
  <r>
    <s v="Scope 1"/>
    <x v="1"/>
    <s v="Ελλάδα"/>
    <s v="Direct emissions from stationary combustion"/>
    <s v="Offices heating "/>
    <s v="Combustion of Diesel"/>
    <n v="4726.3160000000007"/>
    <s v="lt"/>
    <s v="Heating Oil"/>
    <s v="Heating Oil_CO2_lt"/>
    <s v="Σ.Ε. CO₂ st."/>
    <n v="2.6288551800000004E-3"/>
    <s v="tn CO2/lt"/>
    <s v="Greece. National Inventory Submissions 2024"/>
    <s v="-"/>
    <n v="2.7261007692000003E-5"/>
    <s v="-"/>
    <s v="-"/>
    <s v="-"/>
    <s v=""/>
    <n v="7.6330821537600011E-4"/>
  </r>
  <r>
    <s v="Scope 1"/>
    <x v="1"/>
    <s v="Ελλάδα"/>
    <s v="Direct emissions from stationary combustion"/>
    <s v="Offices heating "/>
    <s v="Combustion of Diesel"/>
    <n v="4726.3160000000007"/>
    <s v="lt"/>
    <s v="Heating Oil"/>
    <s v="Heating Oil_CH4_lt"/>
    <s v="Σ.Ε. CH₄ st."/>
    <n v="2.6069673432920342E-8"/>
    <s v="tn CH4/lt"/>
    <s v="Greece. National Inventory Submissions 2024"/>
    <s v="-"/>
    <s v="-"/>
    <n v="1.1224791066600002E-5"/>
    <s v="-"/>
    <s v="-"/>
    <s v=""/>
    <n v="2.9745696326490003E-3"/>
  </r>
  <r>
    <s v="Scope 1"/>
    <x v="1"/>
    <s v="Ελλάδα"/>
    <s v="Direct emissions from stationary combustion"/>
    <s v="Offices heating "/>
    <s v="Combustion of Diesel"/>
    <n v="4726.3160000000007"/>
    <s v="lt"/>
    <s v="Heating Oil"/>
    <s v="Heating Oil_N2O_lt"/>
    <s v="Σ.Ε. N2O st."/>
    <n v="6.7698900000000009E-9"/>
    <s v="tn N2O/lt"/>
    <s v="Greece. National Inventory Submissions 2024"/>
    <n v="18.301901571155202"/>
    <s v="-"/>
    <s v="-"/>
    <s v="-"/>
    <s v="-"/>
    <s v=""/>
    <n v="18.301901571155202"/>
  </r>
  <r>
    <s v="Scope 1"/>
    <x v="1"/>
    <s v="Κύπρος"/>
    <s v="Direct emissions from stationary combustion"/>
    <s v="Offices heating "/>
    <s v="Combustion of Diesel"/>
    <n v="15512.400000000001"/>
    <s v="lt"/>
    <s v="Heating Oil"/>
    <s v="Heating Oil_CO2_lt_CU"/>
    <s v="Σ.Ε. CO₂ st."/>
    <n v="2.6924234999999999E-3"/>
    <s v="tn CO2/lt"/>
    <s v="Cyprus. National Inventory Report (NIR) 2024"/>
    <s v="-"/>
    <n v="3.3399925100800006E-4"/>
    <s v="-"/>
    <s v="-"/>
    <s v="-"/>
    <s v=""/>
    <n v="9.3519790282240011E-3"/>
  </r>
  <r>
    <s v="Scope 1"/>
    <x v="1"/>
    <s v="Κύπρος"/>
    <s v="Direct emissions from stationary combustion"/>
    <s v="Offices heating "/>
    <s v="Combustion of Diesel"/>
    <n v="15512.400000000001"/>
    <s v="lt"/>
    <s v="Heating Oil"/>
    <s v="Heating Oil_CH4_lt_CU"/>
    <s v="Σ.Ε. CH₄ st."/>
    <n v="3.6335000000000003E-7"/>
    <s v="tn CH4/lt"/>
    <s v="Cyprus. National Inventory Report (NIR) 2024"/>
    <s v="-"/>
    <s v="-"/>
    <n v="1.3752506331840002E-4"/>
    <s v="-"/>
    <s v="-"/>
    <s v=""/>
    <n v="3.6444141779376008E-2"/>
  </r>
  <r>
    <s v="Scope 1"/>
    <x v="1"/>
    <s v="Κύπρος"/>
    <s v="Direct emissions from stationary combustion"/>
    <s v="Offices heating "/>
    <s v="Combustion of Diesel"/>
    <n v="15512.400000000001"/>
    <s v="lt"/>
    <s v="Heating Oil"/>
    <s v="Heating Oil_N2O_lt_CU"/>
    <s v="Σ.Ε. N2O st."/>
    <n v="2.1800999999999998E-8"/>
    <s v="tn N2O/lt"/>
    <s v="Cyprus. National Inventory Report (NIR) 2024"/>
    <n v="12.412931895799202"/>
    <s v="-"/>
    <s v="-"/>
    <s v="-"/>
    <s v="-"/>
    <s v=""/>
    <n v="12.412931895799202"/>
  </r>
  <r>
    <s v="Scope 1"/>
    <x v="1"/>
    <s v="Ελλάδα"/>
    <s v="Direct emissions from stationary combustion"/>
    <s v="Offices heating "/>
    <s v="Combustion of Diesel"/>
    <n v="3600"/>
    <s v="lt"/>
    <s v="Heating Oil"/>
    <s v="Heating Oil_CO2_lt"/>
    <s v="Σ.Ε. CO₂ st."/>
    <n v="2.6288551800000004E-3"/>
    <s v="tn CO2/lt"/>
    <s v="Greece. National Inventory Submissions 2024"/>
    <s v="-"/>
    <n v="2.2652891776800004E-4"/>
    <s v="-"/>
    <s v="-"/>
    <s v="-"/>
    <s v=""/>
    <n v="6.3428096975040012E-3"/>
  </r>
  <r>
    <s v="Scope 1"/>
    <x v="1"/>
    <s v="Ελλάδα"/>
    <s v="Direct emissions from stationary combustion"/>
    <s v="Offices heating "/>
    <s v="Combustion of Diesel"/>
    <n v="3600"/>
    <s v="lt"/>
    <s v="Heating Oil"/>
    <s v="Heating Oil_CH4_lt"/>
    <s v="Σ.Ε. CH₄ st."/>
    <n v="2.6069673432920342E-8"/>
    <s v="tn CH4/lt"/>
    <s v="Greece. National Inventory Submissions 2024"/>
    <s v="-"/>
    <s v="-"/>
    <n v="9.3273873116400021E-5"/>
    <s v="-"/>
    <s v="-"/>
    <s v=""/>
    <n v="2.4717576375846005E-2"/>
  </r>
  <r>
    <s v="Scope 1"/>
    <x v="1"/>
    <s v="Ελλάδα"/>
    <s v="Direct emissions from stationary combustion"/>
    <s v="Offices heating "/>
    <s v="Combustion of Diesel"/>
    <n v="3600"/>
    <s v="lt"/>
    <s v="Heating Oil"/>
    <s v="Heating Oil_N2O_lt"/>
    <s v="Σ.Ε. N2O st."/>
    <n v="6.7698900000000009E-9"/>
    <s v="tn N2O/lt"/>
    <s v="Greece. National Inventory Submissions 2024"/>
    <n v="3.3977742987600004"/>
    <s v="-"/>
    <s v="-"/>
    <s v="-"/>
    <s v="-"/>
    <s v=""/>
    <n v="3.3977742987600004"/>
  </r>
  <r>
    <s v="Scope 1"/>
    <x v="1"/>
    <s v="Ελλάδα"/>
    <s v="Direct emissions from stationary combustion"/>
    <s v="Offices heating "/>
    <s v="Combustion of Diesel"/>
    <n v="10167"/>
    <s v="lt"/>
    <s v="Heating Oil"/>
    <s v="Heating Oil_CO2_lt"/>
    <s v="Σ.Ε. CO₂ st."/>
    <n v="2.6288551800000004E-3"/>
    <s v="tn CO2/lt"/>
    <s v="Greece. National Inventory Submissions 2024"/>
    <s v="-"/>
    <n v="6.2007440400000001E-5"/>
    <s v="-"/>
    <s v="-"/>
    <s v="-"/>
    <s v=""/>
    <n v="1.7362083312000001E-3"/>
  </r>
  <r>
    <s v="Scope 1"/>
    <x v="1"/>
    <s v="Ελλάδα"/>
    <s v="Direct emissions from stationary combustion"/>
    <s v="Offices heating "/>
    <s v="Combustion of Diesel"/>
    <n v="10167"/>
    <s v="lt"/>
    <s v="Heating Oil"/>
    <s v="Heating Oil_CH4_lt"/>
    <s v="Σ.Ε. CH₄ st."/>
    <n v="2.6069673432920342E-8"/>
    <s v="tn CH4/lt"/>
    <s v="Greece. National Inventory Submissions 2024"/>
    <s v="-"/>
    <s v="-"/>
    <n v="2.5531725420000003E-5"/>
    <s v="-"/>
    <s v="-"/>
    <s v=""/>
    <n v="6.7659072363000011E-3"/>
  </r>
  <r>
    <s v="Scope 1"/>
    <x v="1"/>
    <s v="Ελλάδα"/>
    <s v="Direct emissions from stationary combustion"/>
    <s v="Offices heating "/>
    <s v="Combustion of Diesel"/>
    <n v="10167"/>
    <s v="lt"/>
    <s v="Heating Oil"/>
    <s v="Heating Oil_N2O_lt"/>
    <s v="Σ.Ε. N2O st."/>
    <n v="6.7698900000000009E-9"/>
    <s v="tn N2O/lt"/>
    <s v="Greece. National Inventory Submissions 2024"/>
    <n v="2152.5826479895622"/>
    <s v="-"/>
    <s v="-"/>
    <s v="-"/>
    <s v="-"/>
    <s v=""/>
    <n v="2152.5826479895622"/>
  </r>
  <r>
    <s v="Scope 1"/>
    <x v="1"/>
    <s v="Ελλάδα"/>
    <s v="Direct emissions from stationary combustion"/>
    <s v="Stationary Equipment"/>
    <s v="Combustion of Natural Gas"/>
    <n v="10826.228391897741"/>
    <s v="KWh"/>
    <s v="Natural Gas"/>
    <s v="Natural Gas_CO2_KWH"/>
    <s v="Σ.Ε. CO₂ st."/>
    <n v="2.0043000000000055E-4"/>
    <s v="tn CO2/KWh"/>
    <s v="Greece. National Inventory Submissions 2024"/>
    <s v="-"/>
    <n v="3.928340393298E-2"/>
    <s v="-"/>
    <s v="-"/>
    <s v="-"/>
    <s v=""/>
    <n v="1.0999353101234399"/>
  </r>
  <r>
    <s v="Scope 1"/>
    <x v="1"/>
    <s v="Ελλάδα"/>
    <s v="Direct emissions from stationary combustion"/>
    <s v="Stationary Equipment"/>
    <s v="Combustion of Natural Gas"/>
    <n v="10826.228391897741"/>
    <s v="KWh"/>
    <s v="Natural Gas"/>
    <s v="Natural Gas_CH4_KWH"/>
    <s v="Σ.Ε. CH₄ st."/>
    <n v="3.6000000000000103E-9"/>
    <s v="tn CH4/KWh"/>
    <s v="Greece. National Inventory Submissions 2024"/>
    <s v="-"/>
    <s v="-"/>
    <n v="1.6175044096479001E-2"/>
    <s v="-"/>
    <s v="-"/>
    <s v=""/>
    <n v="4.286386685566935"/>
  </r>
  <r>
    <s v="Scope 1"/>
    <x v="1"/>
    <s v="Ελλάδα"/>
    <s v="Direct emissions from stationary combustion"/>
    <s v="Stationary Equipment"/>
    <s v="Combustion of Natural Gas"/>
    <n v="10826.228391897741"/>
    <s v="KWh"/>
    <s v="Natural Gas"/>
    <s v="Natural Gas_N2O_KWH"/>
    <s v="Σ.Ε. N2O st."/>
    <n v="3.6000000000000103E-10"/>
    <s v="tn N2O/kWh"/>
    <s v="Greece. National Inventory Submissions 2024"/>
    <n v="7.3546276550424006"/>
    <s v="-"/>
    <s v="-"/>
    <s v="-"/>
    <s v="-"/>
    <s v=""/>
    <n v="7.3546276550424006"/>
  </r>
  <r>
    <s v="Scope 1"/>
    <x v="1"/>
    <s v="Ελλάδα"/>
    <s v="Direct emissions from stationary combustion"/>
    <s v="Stationary Equipment"/>
    <s v="Combustion of Natural Gas"/>
    <n v="1623077.6680000001"/>
    <s v="KWh"/>
    <s v="Natural Gas"/>
    <s v="Natural Gas_CO2_KWH"/>
    <s v="Σ.Ε. CO₂ st."/>
    <n v="2.0043000000000055E-4"/>
    <s v="tn CO2/KWh"/>
    <s v="Greece. National Inventory Submissions 2024"/>
    <s v="-"/>
    <n v="1.3421775429600002E-4"/>
    <s v="-"/>
    <s v="-"/>
    <s v="-"/>
    <s v=""/>
    <n v="3.7580971202880002E-3"/>
  </r>
  <r>
    <s v="Scope 1"/>
    <x v="1"/>
    <s v="Ελλάδα"/>
    <s v="Direct emissions from stationary combustion"/>
    <s v="Stationary Equipment"/>
    <s v="Combustion of Natural Gas"/>
    <n v="1623077.6680000001"/>
    <s v="KWh"/>
    <s v="Natural Gas"/>
    <s v="Natural Gas_CH4_KWH"/>
    <s v="Σ.Ε. CH₄ st."/>
    <n v="3.6000000000000103E-9"/>
    <s v="tn CH4/KWh"/>
    <s v="Greece. National Inventory Submissions 2024"/>
    <s v="-"/>
    <s v="-"/>
    <n v="5.5264510630800005E-5"/>
    <s v="-"/>
    <s v="-"/>
    <s v=""/>
    <n v="1.4645095317162002E-2"/>
  </r>
  <r>
    <s v="Scope 1"/>
    <x v="1"/>
    <s v="Ελλάδα"/>
    <s v="Direct emissions from stationary combustion"/>
    <s v="Stationary Equipment"/>
    <s v="Combustion of Natural Gas"/>
    <n v="1623077.6680000001"/>
    <s v="KWh"/>
    <s v="Natural Gas"/>
    <s v="Natural Gas_N2O_KWH"/>
    <s v="Σ.Ε. N2O st."/>
    <n v="3.6000000000000103E-10"/>
    <s v="tn N2O/kWh"/>
    <s v="Greece. National Inventory Submissions 2024"/>
    <n v="26.117385232235204"/>
    <s v="-"/>
    <s v="-"/>
    <s v="-"/>
    <s v="-"/>
    <s v=""/>
    <n v="26.117385232235204"/>
  </r>
  <r>
    <s v="Scope 1"/>
    <x v="1"/>
    <s v="Ελλάδα"/>
    <s v="Direct emissions from stationary combustion"/>
    <s v="Stationary Equipment"/>
    <s v="Combustion of Natural Gas"/>
    <n v="317.49401424961803"/>
    <s v="KWh"/>
    <s v="Natural Gas"/>
    <s v="Natural Gas_CO2_KWH"/>
    <s v="Σ.Ε. CO₂ st."/>
    <n v="2.0043000000000055E-4"/>
    <s v="tn CO2/KWh"/>
    <s v="Greece. National Inventory Submissions 2024"/>
    <s v="-"/>
    <n v="4.7662736420800005E-4"/>
    <s v="-"/>
    <s v="-"/>
    <s v="-"/>
    <s v=""/>
    <n v="1.3345566197824002E-2"/>
  </r>
  <r>
    <s v="Scope 1"/>
    <x v="1"/>
    <s v="Ελλάδα"/>
    <s v="Direct emissions from stationary combustion"/>
    <s v="Stationary Equipment"/>
    <s v="Combustion of Natural Gas"/>
    <n v="317.49401424961803"/>
    <s v="KWh"/>
    <s v="Natural Gas"/>
    <s v="Natural Gas_CH4_KWH"/>
    <s v="Σ.Ε. CH₄ st."/>
    <n v="3.6000000000000103E-9"/>
    <s v="tn CH4/KWh"/>
    <s v="Greece. National Inventory Submissions 2024"/>
    <s v="-"/>
    <s v="-"/>
    <n v="1.9625256117840003E-4"/>
    <s v="-"/>
    <s v="-"/>
    <s v=""/>
    <n v="5.200692871227601E-2"/>
  </r>
  <r>
    <s v="Scope 1"/>
    <x v="1"/>
    <s v="Ελλάδα"/>
    <s v="Direct emissions from stationary combustion"/>
    <s v="Stationary Equipment"/>
    <s v="Combustion of Natural Gas"/>
    <n v="317.49401424961803"/>
    <s v="KWh"/>
    <s v="Natural Gas"/>
    <s v="Natural Gas_N2O_KWH"/>
    <s v="Σ.Ε. N2O st."/>
    <n v="3.6000000000000103E-10"/>
    <s v="tn N2O/kWh"/>
    <s v="Greece. National Inventory Submissions 2024"/>
    <n v="3.7305664794608"/>
    <s v="-"/>
    <s v="-"/>
    <s v="-"/>
    <s v="-"/>
    <s v=""/>
    <n v="3.7305664794608"/>
  </r>
  <r>
    <s v="Scope 1"/>
    <x v="1"/>
    <s v="Ελλάδα"/>
    <s v="Direct emissions from stationary combustion"/>
    <s v="Stationary Equipment"/>
    <s v="Combustion of Natural Gas"/>
    <n v="3312.5208820043599"/>
    <s v="KWh"/>
    <s v="Natural Gas"/>
    <s v="Natural Gas_CO2_KWH"/>
    <s v="Σ.Ε. CO₂ st."/>
    <n v="2.0043000000000055E-4"/>
    <s v="tn CO2/KWh"/>
    <s v="Greece. National Inventory Submissions 2024"/>
    <s v="-"/>
    <n v="6.8080707632000006E-5"/>
    <s v="-"/>
    <s v="-"/>
    <s v="-"/>
    <s v=""/>
    <n v="1.9062598136960001E-3"/>
  </r>
  <r>
    <s v="Scope 1"/>
    <x v="1"/>
    <s v="Ελλάδα"/>
    <s v="Direct emissions from stationary combustion"/>
    <s v="Stationary Equipment"/>
    <s v="Combustion of Natural Gas"/>
    <n v="3312.5208820043599"/>
    <s v="KWh"/>
    <s v="Natural Gas"/>
    <s v="Natural Gas_CH4_KWH"/>
    <s v="Σ.Ε. CH₄ st."/>
    <n v="3.6000000000000103E-9"/>
    <s v="tn CH4/KWh"/>
    <s v="Greece. National Inventory Submissions 2024"/>
    <s v="-"/>
    <s v="-"/>
    <n v="2.8032409053600002E-5"/>
    <s v="-"/>
    <s v="-"/>
    <s v=""/>
    <n v="7.4285883992040004E-3"/>
  </r>
  <r>
    <s v="Scope 1"/>
    <x v="1"/>
    <s v="Ελλάδα"/>
    <s v="Direct emissions from stationary combustion"/>
    <s v="Stationary Equipment"/>
    <s v="Combustion of Natural Gas"/>
    <n v="3312.5208820043599"/>
    <s v="KWh"/>
    <s v="Natural Gas"/>
    <s v="Natural Gas_N2O_KWH"/>
    <s v="Σ.Ε. N2O st."/>
    <n v="3.6000000000000103E-10"/>
    <s v="tn N2O/kWh"/>
    <s v="Greece. National Inventory Submissions 2024"/>
    <n v="458.54345553335884"/>
    <s v="-"/>
    <s v="-"/>
    <s v="-"/>
    <s v="-"/>
    <s v=""/>
    <n v="458.54345553335884"/>
  </r>
  <r>
    <s v="Scope 1"/>
    <x v="1"/>
    <s v="Ελλάδα"/>
    <s v="Direct emissions from stationary combustion"/>
    <s v="Stationary Equipment"/>
    <s v="Combustion of Natural Gas"/>
    <n v="1222.35195486103"/>
    <s v="KWh"/>
    <s v="Natural Gas"/>
    <s v="Natural Gas_CO2_KWH"/>
    <s v="Σ.Ε. CO₂ st."/>
    <n v="2.0043000000000055E-4"/>
    <s v="tn CO2/KWh"/>
    <s v="Greece. National Inventory Submissions 2024"/>
    <s v="-"/>
    <n v="8.3681561780520001E-3"/>
    <s v="-"/>
    <s v="-"/>
    <s v="-"/>
    <s v=""/>
    <n v="0.23430837298545601"/>
  </r>
  <r>
    <s v="Scope 1"/>
    <x v="1"/>
    <s v="Ελλάδα"/>
    <s v="Direct emissions from stationary combustion"/>
    <s v="Stationary Equipment"/>
    <s v="Combustion of Natural Gas"/>
    <n v="1222.35195486103"/>
    <s v="KWh"/>
    <s v="Natural Gas"/>
    <s v="Natural Gas_CH4_KWH"/>
    <s v="Σ.Ε. CH₄ st."/>
    <n v="3.6000000000000103E-9"/>
    <s v="tn CH4/KWh"/>
    <s v="Greece. National Inventory Submissions 2024"/>
    <s v="-"/>
    <s v="-"/>
    <n v="3.4456101466446005E-3"/>
    <s v="-"/>
    <s v="-"/>
    <s v=""/>
    <n v="0.91308668886081912"/>
  </r>
  <r>
    <s v="Scope 1"/>
    <x v="1"/>
    <s v="Ελλάδα"/>
    <s v="Direct emissions from stationary combustion"/>
    <s v="Stationary Equipment"/>
    <s v="Combustion of Natural Gas"/>
    <n v="1222.35195486103"/>
    <s v="KWh"/>
    <s v="Natural Gas"/>
    <s v="Natural Gas_N2O_KWH"/>
    <s v="Σ.Ε. N2O st."/>
    <n v="3.6000000000000103E-10"/>
    <s v="tn N2O/kWh"/>
    <s v="Greece. National Inventory Submissions 2024"/>
    <n v="1284.743941179376"/>
    <s v="-"/>
    <s v="-"/>
    <s v="-"/>
    <s v="-"/>
    <s v=""/>
    <n v="1284.743941179376"/>
  </r>
  <r>
    <s v="Scope 1"/>
    <x v="1"/>
    <s v="Ελλάδα"/>
    <s v="Direct emissions from stationary combustion"/>
    <s v="Stationary Equipment"/>
    <s v="Combustion of Diesel"/>
    <n v="17102.86"/>
    <s v="lt"/>
    <s v="Diesel for plant machinery"/>
    <s v=" plant machinery_CO2_Diesel_lt"/>
    <s v="Σ.Ε. CO₂ st."/>
    <n v="2.6288551800000004E-3"/>
    <s v="tn CO2/lt"/>
    <s v="Greece. National Inventory Submissions 2024"/>
    <n v="2.1632039876426887"/>
    <s v="-"/>
    <s v="-"/>
    <s v="-"/>
    <s v="-"/>
    <s v=""/>
    <n v="2.1632039876426887"/>
  </r>
  <r>
    <s v="Scope 1"/>
    <x v="1"/>
    <s v="Ελλάδα"/>
    <s v="Direct emissions from stationary combustion"/>
    <s v="Stationary Equipment"/>
    <s v="Combustion of Diesel"/>
    <n v="17102.86"/>
    <s v="lt"/>
    <s v="Diesel for plant machinery"/>
    <s v=" plant machinery_CH4_diesel_lt"/>
    <s v="Σ.Ε. CH₄ st."/>
    <n v="7.3881717554663755E-8"/>
    <s v="tn CH₄/lt"/>
    <s v="Greece. National Inventory Submissions 2024"/>
    <n v="739.55394460631612"/>
    <s v="-"/>
    <s v="-"/>
    <s v="-"/>
    <s v="-"/>
    <s v=""/>
    <n v="739.55394460631612"/>
  </r>
  <r>
    <s v="Scope 1"/>
    <x v="1"/>
    <s v="Ελλάδα"/>
    <s v="Direct emissions from stationary combustion"/>
    <s v="Stationary Equipment"/>
    <s v="Combustion of Diesel"/>
    <n v="17102.86"/>
    <s v="lt"/>
    <s v="Diesel for plant machinery"/>
    <s v=" plant machinery_N2O_diesel_lt"/>
    <s v="Σ.Ε. N2O st."/>
    <n v="9.2898202099102465E-8"/>
    <s v="tn N2O/lt"/>
    <s v="Greece. National Inventory Submissions 2024"/>
    <s v="-"/>
    <n v="1.3496437111640001E-2"/>
    <s v="-"/>
    <s v="-"/>
    <s v="-"/>
    <s v=""/>
    <n v="0.37790023912592002"/>
  </r>
  <r>
    <s v="Scope 1"/>
    <x v="1"/>
    <s v="Κύπρος"/>
    <s v="Direct emissions from stationary combustion"/>
    <s v="Stationary Equipment"/>
    <s v="Combustion of Diesel"/>
    <n v="193.20000000000002"/>
    <s v="lt"/>
    <s v="Diesel for plant machinery"/>
    <s v=" plant machinery_CO2_Diesel_lt_CU"/>
    <s v="Σ.Ε. CO₂ st."/>
    <n v="2.6924234999999999E-3"/>
    <s v="tn CO2/lt"/>
    <s v="Cyprus. National Inventory Report (NIR) 2024"/>
    <s v="-"/>
    <s v="-"/>
    <n v="5.5571932055220007E-3"/>
    <s v="-"/>
    <s v="-"/>
    <s v=""/>
    <n v="1.4726561994633303"/>
  </r>
  <r>
    <s v="Scope 1"/>
    <x v="1"/>
    <s v="Κύπρος"/>
    <s v="Direct emissions from stationary combustion"/>
    <s v="Stationary Equipment"/>
    <s v="Combustion of Diesel"/>
    <n v="193.20000000000002"/>
    <s v="lt"/>
    <s v="Diesel for plant machinery"/>
    <s v=" plant machinery_CH4_diesel_lt_CU"/>
    <s v="Σ.Ε. CH₄ st."/>
    <n v="3.6335000000000003E-7"/>
    <s v="tn CH₄/lt"/>
    <s v="Cyprus. National Inventory Report (NIR) 2024"/>
    <n v="17.163657227302803"/>
    <s v="-"/>
    <s v="-"/>
    <s v="-"/>
    <s v="-"/>
    <s v=""/>
    <n v="17.163657227302803"/>
  </r>
  <r>
    <s v="Scope 1"/>
    <x v="1"/>
    <s v="Κύπρος"/>
    <s v="Direct emissions from stationary combustion"/>
    <s v="Stationary Equipment"/>
    <s v="Combustion of Diesel"/>
    <n v="193.20000000000002"/>
    <s v="lt"/>
    <s v="Diesel for plant machinery"/>
    <s v=" plant machinery_N2O_diesel_lt_CU"/>
    <s v="Σ.Ε. N2O st."/>
    <n v="2.1800999999999998E-8"/>
    <s v="tn N2O/lt"/>
    <s v="Cyprus. National Inventory Report (NIR) 2024"/>
    <s v="-"/>
    <n v="3.1322694181200002E-4"/>
    <s v="-"/>
    <s v="-"/>
    <s v="-"/>
    <s v=""/>
    <n v="8.7703543707360002E-3"/>
  </r>
  <r>
    <s v="Scope 1"/>
    <x v="1"/>
    <s v="Ελλάδα"/>
    <s v="Direct emissions from stationary combustion"/>
    <s v="Stationary Equipment"/>
    <s v="Combustion of Diesel"/>
    <n v="343.6"/>
    <s v="lt"/>
    <s v="Diesel for plant machinery"/>
    <s v=" plant machinery_CO2_Diesel_lt"/>
    <s v="Σ.Ε. CO₂ st."/>
    <n v="2.6288551800000004E-3"/>
    <s v="tn CO2/lt"/>
    <s v="Greece. National Inventory Submissions 2024"/>
    <s v="-"/>
    <s v="-"/>
    <n v="1.2897201079260001E-4"/>
    <s v="-"/>
    <s v="-"/>
    <s v=""/>
    <n v="3.4177582860039003E-2"/>
  </r>
  <r>
    <s v="Scope 1"/>
    <x v="1"/>
    <s v="Ελλάδα"/>
    <s v="Direct emissions from stationary combustion"/>
    <s v="Stationary Equipment"/>
    <s v="Combustion of Diesel"/>
    <n v="343.6"/>
    <s v="lt"/>
    <s v="Diesel for plant machinery"/>
    <s v=" plant machinery_CH4_diesel_lt"/>
    <s v="Σ.Ε. CH₄ st."/>
    <n v="7.3881717554663755E-8"/>
    <s v="tn CH₄/lt"/>
    <s v="Greece. National Inventory Submissions 2024"/>
    <n v="149.47762562323203"/>
    <s v="-"/>
    <s v="-"/>
    <s v="-"/>
    <s v="-"/>
    <s v=""/>
    <n v="149.47762562323203"/>
  </r>
  <r>
    <s v="Scope 1"/>
    <x v="1"/>
    <s v="Ελλάδα"/>
    <s v="Direct emissions from stationary combustion"/>
    <s v="Stationary Equipment"/>
    <s v="Combustion of Diesel"/>
    <n v="343.6"/>
    <s v="lt"/>
    <s v="Diesel for plant machinery"/>
    <s v=" plant machinery_N2O_diesel_lt"/>
    <s v="Σ.Ε. N2O st."/>
    <n v="9.2898202099102465E-8"/>
    <s v="tn N2O/lt"/>
    <s v="Greece. National Inventory Submissions 2024"/>
    <s v="-"/>
    <n v="2.7278812972800002E-3"/>
    <s v="-"/>
    <s v="-"/>
    <s v="-"/>
    <s v=""/>
    <n v="7.6380676323840005E-2"/>
  </r>
  <r>
    <s v="Scope 1"/>
    <x v="1"/>
    <s v="Ελλάδα"/>
    <s v="Direct emissions from stationary combustion"/>
    <s v="Stationary Equipment"/>
    <s v="Combustion of Petrol"/>
    <n v="399.74400000000003"/>
    <s v="lt"/>
    <s v="Petrol for plant machinery"/>
    <s v=" plant machinery_CO2_petrol_lt"/>
    <s v="Σ.Ε. CO₂ st."/>
    <n v="2.3432595615E-3"/>
    <s v="tn CO2/lt"/>
    <s v="Greece. National Inventory Submissions 2024"/>
    <s v="-"/>
    <s v="-"/>
    <n v="1.1232122437440002E-3"/>
    <s v="-"/>
    <s v="-"/>
    <s v=""/>
    <n v="0.29765124459216002"/>
  </r>
  <r>
    <s v="Scope 1"/>
    <x v="1"/>
    <s v="Ελλάδα"/>
    <s v="Direct emissions from stationary combustion"/>
    <s v="Stationary Equipment"/>
    <s v="Combustion of Petrol"/>
    <n v="399.74400000000003"/>
    <s v="lt"/>
    <s v="Petrol for plant machinery"/>
    <s v=" plant machinery_CH4_petrol_lt"/>
    <s v="Σ.Ε. CH₄ st."/>
    <n v="6.6322739296894177E-8"/>
    <s v="tn CH₄/lt"/>
    <s v="Greece. National Inventory Submissions 2024"/>
    <n v="1.2177585396064003"/>
    <s v="-"/>
    <s v="-"/>
    <s v="-"/>
    <s v="-"/>
    <s v=""/>
    <n v="1.2177585396064003"/>
  </r>
  <r>
    <s v="Scope 1"/>
    <x v="1"/>
    <s v="Ελλάδα"/>
    <s v="Direct emissions from stationary combustion"/>
    <s v="Stationary Equipment"/>
    <s v="Combustion of Petrol"/>
    <n v="399.74400000000003"/>
    <s v="lt"/>
    <s v="Petrol for plant machinery"/>
    <s v=" plant machinery_N2O_petrol_lt"/>
    <s v="Σ.Ε. N2O st."/>
    <n v="8.3393611341132544E-8"/>
    <s v="tn N2O/lt"/>
    <s v="Greece. National Inventory Submissions 2024"/>
    <s v="-"/>
    <n v="2.2223397856000004E-5"/>
    <s v="-"/>
    <s v="-"/>
    <s v="-"/>
    <s v=""/>
    <n v="6.2225513996800013E-4"/>
  </r>
  <r>
    <s v="Scope 1"/>
    <x v="1"/>
    <s v="Κύπρος"/>
    <s v="Direct emissions arise from the release of greenhouse gases by chemical or physical processing"/>
    <s v="Waste Processing "/>
    <s v="Waste Processing "/>
    <n v="65"/>
    <s v="tn"/>
    <s v="Compost Green Waste "/>
    <s v="Waste_Grass_Composted"/>
    <s v="Σ.Ε. CO₂ eq"/>
    <n v="0.1543235835294143"/>
    <s v="tn CO2 eq/ tn"/>
    <s v="EPA 2024"/>
    <s v="-"/>
    <s v="-"/>
    <n v="9.1505420688000019E-6"/>
    <s v="-"/>
    <s v="-"/>
    <s v=""/>
    <n v="2.4248936482320006E-3"/>
  </r>
  <r>
    <s v="Scope 1"/>
    <x v="1"/>
    <s v="Ελλάδα"/>
    <s v="Direct emissions arise from the release of greenhouse gases by chemical or physical processing"/>
    <s v="Waste Processing "/>
    <s v="Waste Processing "/>
    <n v="16.439040000000002"/>
    <s v="tn"/>
    <s v="Recycling"/>
    <s v="Waste_Aggregates"/>
    <s v="Σ.Ε. CO₂ eq"/>
    <n v="9.8485E-4"/>
    <s v="tn CO2 eq/ tn"/>
    <s v="DEFRA 2024"/>
    <n v="4.3244422211060005"/>
    <s v="-"/>
    <s v="-"/>
    <s v="-"/>
    <s v="-"/>
    <s v=""/>
    <n v="4.3244422211060005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7461.8"/>
    <s v="KWh"/>
    <s v="HERON"/>
    <s v=" Electricity GR_CO2"/>
    <s v="Σ.Ε. CO2 - Χώρας"/>
    <n v="2.5244139999999998E-4"/>
    <s v="tn CO2/KWh"/>
    <s v="ΔΑΠΕΕΠ 2024"/>
    <s v="-"/>
    <n v="7.8918600740000001E-5"/>
    <s v="-"/>
    <s v="-"/>
    <s v="-"/>
    <s v=""/>
    <n v="2.2097208207199999E-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7461.8"/>
    <s v="KWh"/>
    <s v="HERON"/>
    <s v=" Electricity GR_CH4"/>
    <s v="Σ.Ε. CH4 - Χώρας"/>
    <n v="6.3220000000000003E-9"/>
    <s v="tn CH4/KWh"/>
    <s v="Έκθεση ΔΑΠΕΕΠ 2022 και NIR 2022"/>
    <s v="-"/>
    <s v="-"/>
    <n v="3.2494939827000001E-5"/>
    <s v="-"/>
    <s v="-"/>
    <s v=""/>
    <n v="8.6111590541550001E-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7461.8"/>
    <s v="KWh"/>
    <s v="HERON"/>
    <s v=" Electricity GR_N2O"/>
    <s v="Σ.Ε. N2O - Χώρας"/>
    <n v="2.6031000000000002E-9"/>
    <s v="tn N2O/kWh"/>
    <s v="Έκθεση ΔΑΠΕΕΠ 2022 και NIR 2022"/>
    <n v="850.44951084862203"/>
    <s v="-"/>
    <s v="-"/>
    <s v="-"/>
    <s v="-"/>
    <s v=""/>
    <n v="850.4495108486220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417.975607036442"/>
    <s v="KWh"/>
    <s v="NRG"/>
    <s v=" Electricity GR_CO2"/>
    <s v="Σ.Ε. CO2 - Χώρας"/>
    <n v="2.5244139999999998E-4"/>
    <s v="tn CO2/KWh"/>
    <s v="ΔΑΠΕΕΠ 2024"/>
    <s v="-"/>
    <n v="1.5520217860380001E-2"/>
    <s v="-"/>
    <s v="-"/>
    <s v="-"/>
    <s v=""/>
    <n v="0.4345661000906400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417.975607036442"/>
    <s v="KWh"/>
    <s v="NRG"/>
    <s v=" Electricity GR_CH4"/>
    <s v="Σ.Ε. CH4 - Χώρας"/>
    <n v="6.3220000000000003E-9"/>
    <s v="tn CH4/KWh"/>
    <s v="Έκθεση ΔΑΠΕΕΠ 2022 και NIR 2022"/>
    <s v="-"/>
    <s v="-"/>
    <n v="6.3904902107490011E-3"/>
    <s v="-"/>
    <s v="-"/>
    <s v=""/>
    <n v="1.693479905848485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417.975607036442"/>
    <s v="KWh"/>
    <s v="NRG"/>
    <s v=" Electricity GR_N2O"/>
    <s v="Σ.Ε. N2O - Χώρας"/>
    <n v="2.6031000000000002E-9"/>
    <s v="tn N2O/kWh"/>
    <s v="Έκθεση ΔΑΠΕΕΠ 2022 και NIR 2022"/>
    <n v="7.1543030135999996E-2"/>
    <s v="-"/>
    <s v="-"/>
    <s v="-"/>
    <s v="-"/>
    <s v=""/>
    <n v="7.1543030135999996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7452.3119999999999"/>
    <s v="KWh"/>
    <s v="NRG"/>
    <s v=" Electricity GR_CO2"/>
    <s v="Σ.Ε. CO2 - Χώρας"/>
    <n v="2.5244139999999998E-4"/>
    <s v="tn CO2/KWh"/>
    <s v="ΔΑΠΕΕΠ 2024"/>
    <s v="-"/>
    <n v="1.30561944E-6"/>
    <s v="-"/>
    <s v="-"/>
    <s v="-"/>
    <s v=""/>
    <n v="3.6557344319999998E-5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7452.3119999999999"/>
    <s v="KWh"/>
    <s v="NRG"/>
    <s v=" Electricity GR_CH4"/>
    <s v="Σ.Ε. CH4 - Χώρας"/>
    <n v="6.3220000000000003E-9"/>
    <s v="tn CH4/KWh"/>
    <s v="Έκθεση ΔΑΠΕΕΠ 2022 και NIR 2022"/>
    <s v="-"/>
    <s v="-"/>
    <n v="5.3759221199999996E-7"/>
    <s v="-"/>
    <s v="-"/>
    <s v=""/>
    <n v="1.4246193617999998E-4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7452.3119999999999"/>
    <s v="KWh"/>
    <s v="NRG"/>
    <s v=" Electricity GR_N2O"/>
    <s v="Σ.Ε. N2O - Χώρας"/>
    <n v="2.6031000000000002E-9"/>
    <s v="tn N2O/kWh"/>
    <s v="Έκθεση ΔΑΠΕΕΠ 2022 και NIR 2022"/>
    <n v="104.1192883966764"/>
    <s v="-"/>
    <s v="-"/>
    <s v="-"/>
    <s v="-"/>
    <s v=""/>
    <n v="104.1192883966764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009.618"/>
    <s v="KWh"/>
    <s v="ΔΕΗ"/>
    <s v=" Electricity GR_CO2"/>
    <s v="Σ.Ε. CO2 - Χώρας"/>
    <n v="2.5244139999999998E-4"/>
    <s v="tn CO2/KWh"/>
    <s v="ΔΑΠΕΕΠ 2024"/>
    <s v="-"/>
    <n v="1.900117548156E-3"/>
    <s v="-"/>
    <s v="-"/>
    <s v="-"/>
    <s v=""/>
    <n v="5.3203291348368001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009.618"/>
    <s v="KWh"/>
    <s v="ΔΕΗ"/>
    <s v=" Electricity GR_CH4"/>
    <s v="Σ.Ε. CH4 - Χώρας"/>
    <n v="6.3220000000000003E-9"/>
    <s v="tn CH4/KWh"/>
    <s v="Έκθεση ΔΑΠΕΕΠ 2022 και NIR 2022"/>
    <s v="-"/>
    <s v="-"/>
    <n v="7.8237835963380009E-4"/>
    <s v="-"/>
    <s v="-"/>
    <s v=""/>
    <n v="0.2073302653029570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6009.618"/>
    <s v="KWh"/>
    <s v="ΔΕΗ"/>
    <s v=" Electricity GR_N2O"/>
    <s v="Σ.Ε. N2O - Χώρας"/>
    <n v="2.6031000000000002E-9"/>
    <s v="tn N2O/kWh"/>
    <s v="Έκθεση ΔΑΠΕΕΠ 2022 και NIR 2022"/>
    <n v="1.8804144628800001"/>
    <s v="-"/>
    <s v="-"/>
    <s v="-"/>
    <s v="-"/>
    <n v="1.8804144628800001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677.4"/>
    <s v="KWh"/>
    <s v="NRG"/>
    <s v=" Electricity GR_CO2"/>
    <s v="Σ.Ε. CO2 - Χώρας"/>
    <n v="2.5244139999999998E-4"/>
    <s v="tn CO2/KWh"/>
    <s v="ΔΑΠΕΕΠ 2024"/>
    <n v="23.037600979840001"/>
    <s v="-"/>
    <s v="-"/>
    <s v="-"/>
    <s v="-"/>
    <n v="23.037600979840001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677.4"/>
    <s v="KWh"/>
    <s v="NRG"/>
    <s v=" Electricity GR_CH4"/>
    <s v="Σ.Ε. CH4 - Χώρας"/>
    <n v="6.3220000000000003E-9"/>
    <s v="tn CH4/KWh"/>
    <s v="Έκθεση ΔΑΠΕΕΠ 2022 και NIR 2022"/>
    <n v="15.591510279720003"/>
    <s v="-"/>
    <s v="-"/>
    <s v="-"/>
    <s v="-"/>
    <n v="15.591510279720003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677.4"/>
    <s v="KWh"/>
    <s v="NRG"/>
    <s v=" Electricity GR_N2O"/>
    <s v="Σ.Ε. N2O - Χώρας"/>
    <n v="2.6031000000000002E-9"/>
    <s v="tn N2O/kWh"/>
    <s v="Έκθεση ΔΑΠΕΕΠ 2022 και NIR 2022"/>
    <n v="4.2678420660000009"/>
    <s v="-"/>
    <s v="-"/>
    <s v="-"/>
    <s v="-"/>
    <n v="4.2678420660000009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0168.400000000001"/>
    <s v="KWh"/>
    <s v="ΔΕΗ"/>
    <s v=" Electricity GR_CO2"/>
    <s v="Σ.Ε. CO2 - Χώρας"/>
    <n v="2.5244139999999998E-4"/>
    <s v="tn CO2/KWh"/>
    <s v="ΔΑΠΕΕΠ 2024"/>
    <n v="2705.7827020904997"/>
    <s v="-"/>
    <s v="-"/>
    <s v="-"/>
    <s v="-"/>
    <n v="2705.7827020904997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0168.400000000001"/>
    <s v="KWh"/>
    <s v="ΔΕΗ"/>
    <s v=" Electricity GR_CH4"/>
    <s v="Σ.Ε. CH4 - Χώρας"/>
    <n v="6.3220000000000003E-9"/>
    <s v="tn CH4/KWh"/>
    <s v="Έκθεση ΔΑΠΕΕΠ 2022 και NIR 2022"/>
    <n v="9.2580952694400001"/>
    <s v="-"/>
    <s v="-"/>
    <s v="-"/>
    <s v="-"/>
    <n v="9.2580952694400001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0168.400000000001"/>
    <s v="KWh"/>
    <s v="ΔΕΗ"/>
    <s v=" Electricity GR_N2O"/>
    <s v="Σ.Ε. N2O - Χώρας"/>
    <n v="2.6031000000000002E-9"/>
    <s v="tn N2O/kWh"/>
    <s v="Έκθεση ΔΑΠΕΕΠ 2022 και NIR 2022"/>
    <n v="32.875376215839999"/>
    <s v="-"/>
    <s v="-"/>
    <s v="-"/>
    <s v="-"/>
    <n v="32.875376215839999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992973.4000000004"/>
    <s v="KWh"/>
    <s v="VOLTERRA"/>
    <s v=" Electricity GR_CO2"/>
    <s v="Σ.Ε. CO2 - Χώρας"/>
    <n v="2.5244139999999998E-4"/>
    <s v="tn CO2/KWh"/>
    <s v="ΔΑΠΕΕΠ 2024"/>
    <n v="4.6960827244800001"/>
    <s v="-"/>
    <s v="-"/>
    <s v="-"/>
    <s v="-"/>
    <n v="4.6960827244800001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992973.4000000004"/>
    <s v="KWh"/>
    <s v="VOLTERRA"/>
    <s v=" Electricity GR_CH4"/>
    <s v="Σ.Ε. CH4 - Χώρας"/>
    <n v="6.3220000000000003E-9"/>
    <s v="tn CH4/KWh"/>
    <s v="Έκθεση ΔΑΠΕΕΠ 2022 και NIR 2022"/>
    <n v="577.19363856396001"/>
    <s v="-"/>
    <s v="-"/>
    <s v="-"/>
    <s v="-"/>
    <n v="577.19363856396001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992973.4000000004"/>
    <s v="KWh"/>
    <s v="VOLTERRA"/>
    <s v=" Electricity GR_N2O"/>
    <s v="Σ.Ε. N2O - Χώρας"/>
    <n v="2.6031000000000002E-9"/>
    <s v="tn N2O/kWh"/>
    <s v="Έκθεση ΔΑΠΕΕΠ 2022 και NIR 2022"/>
    <n v="928.9314584606002"/>
    <s v="-"/>
    <s v="-"/>
    <s v="-"/>
    <s v="-"/>
    <n v="928.9314584606002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06478.3320000002"/>
    <s v="KWh"/>
    <s v="NRG"/>
    <s v=" Electricity GR_CO2"/>
    <s v="Σ.Ε. CO2 - Χώρας"/>
    <n v="2.5244139999999998E-4"/>
    <s v="tn CO2/KWh"/>
    <s v="ΔΑΠΕΕΠ 2024"/>
    <n v="10.63396053798"/>
    <s v="-"/>
    <s v="-"/>
    <s v="-"/>
    <s v="-"/>
    <n v="10.63396053798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06478.3320000002"/>
    <s v="KWh"/>
    <s v="NRG"/>
    <s v=" Electricity GR_CH4"/>
    <s v="Σ.Ε. CH4 - Χώρας"/>
    <n v="6.3220000000000003E-9"/>
    <s v="tn CH4/KWh"/>
    <s v="Έκθεση ΔΑΠΕΕΠ 2022 και NIR 2022"/>
    <n v="188.16426385920002"/>
    <s v="-"/>
    <s v="-"/>
    <s v="-"/>
    <s v="-"/>
    <n v="188.16426385920002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06478.3320000002"/>
    <s v="KWh"/>
    <s v="NRG"/>
    <s v=" Electricity GR_N2O"/>
    <s v="Σ.Ε. N2O - Χώρας"/>
    <n v="2.6031000000000002E-9"/>
    <s v="tn N2O/kWh"/>
    <s v="Έκθεση ΔΑΠΕΕΠ 2022 και NIR 2022"/>
    <n v="1.5329293478400001"/>
    <s v="-"/>
    <s v="-"/>
    <s v="-"/>
    <s v="-"/>
    <n v="1.5329293478400001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85055.6860000001"/>
    <s v="KWh"/>
    <s v="VOLTERRA"/>
    <s v=" Electricity GR_CO2"/>
    <s v="Σ.Ε. CO2 - Χώρας"/>
    <n v="2.5244139999999998E-4"/>
    <s v="tn CO2/KWh"/>
    <s v="ΔΑΠΕΕΠ 2024"/>
    <n v="5.4434111101999996"/>
    <s v="-"/>
    <s v="-"/>
    <s v="-"/>
    <s v="-"/>
    <n v="5.4434111101999996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85055.6860000001"/>
    <s v="KWh"/>
    <s v="VOLTERRA"/>
    <s v=" Electricity GR_CH4"/>
    <s v="Σ.Ε. CH4 - Χώρας"/>
    <n v="6.3220000000000003E-9"/>
    <s v="tn CH4/KWh"/>
    <s v="Έκθεση ΔΑΠΕΕΠ 2022 και NIR 2022"/>
    <n v="1069.0096278555"/>
    <s v="-"/>
    <s v="-"/>
    <s v="-"/>
    <s v="-"/>
    <n v="1069.0096278555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85055.6860000001"/>
    <s v="KWh"/>
    <s v="VOLTERRA"/>
    <s v=" Electricity GR_N2O"/>
    <s v="Σ.Ε. N2O - Χώρας"/>
    <n v="2.6031000000000002E-9"/>
    <s v="tn N2O/kWh"/>
    <s v="Έκθεση ΔΑΠΕΕΠ 2022 και NIR 2022"/>
    <n v="9.0059241599999992E-2"/>
    <s v="-"/>
    <s v="-"/>
    <s v="-"/>
    <s v="-"/>
    <n v="9.0059241599999992E-2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573.6078856584461"/>
    <s v="KWh"/>
    <s v="NRG"/>
    <s v=" Electricity GR_CO2"/>
    <s v="Σ.Ε. CO2 - Χώρας"/>
    <n v="2.5244139999999998E-4"/>
    <s v="tn CO2/KWh"/>
    <s v="ΔΑΠΕΕΠ 2024"/>
    <n v="131.06062291187999"/>
    <s v="-"/>
    <s v="-"/>
    <s v="-"/>
    <s v="-"/>
    <n v="131.06062291187999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573.6078856584461"/>
    <s v="KWh"/>
    <s v="NRG"/>
    <s v=" Electricity GR_CH4"/>
    <s v="Σ.Ε. CH4 - Χώρας"/>
    <n v="6.3220000000000003E-9"/>
    <s v="tn CH4/KWh"/>
    <s v="Έκθεση ΔΑΠΕΕΠ 2022 και NIR 2022"/>
    <n v="1305.83844828"/>
    <s v="-"/>
    <s v="-"/>
    <s v="-"/>
    <s v="-"/>
    <n v="1305.83844828"/>
    <n v="0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573.6078856584461"/>
    <s v="KWh"/>
    <s v="NRG"/>
    <s v=" Electricity GR_N2O"/>
    <s v="Σ.Ε. N2O - Χώρας"/>
    <n v="2.6031000000000002E-9"/>
    <s v="tn N2O/kWh"/>
    <s v="Έκθεση ΔΑΠΕΕΠ 2022 και NIR 2022"/>
    <n v="4.553177292"/>
    <s v="-"/>
    <s v="-"/>
    <s v="-"/>
    <s v="-"/>
    <n v="4.553177292"/>
    <n v="0"/>
  </r>
  <r>
    <s v="Scope 2"/>
    <x v="2"/>
    <s v="Ρουμανία"/>
    <s v="Indirect GHG emissions from purchased electricity"/>
    <s v="Electricity consumed in office buildings and projects"/>
    <s v="Electricity consumed in office buildings and projects"/>
    <n v="6149.8"/>
    <s v="KWh"/>
    <s v="WERK ENERGY SRL"/>
    <s v="Electricity RO_CO2"/>
    <s v="Σ.Ε. CO2 - Χώρας"/>
    <n v="2.7316046011634199E-4"/>
    <s v="tn CO2/KWh"/>
    <s v="ΙΕΑ 2022"/>
    <s v="-"/>
    <s v="-"/>
    <s v="-"/>
    <s v="-"/>
    <n v="72.203588146800001"/>
    <s v=""/>
    <n v="72.20358814680000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3658.455293067411"/>
    <s v="KWh"/>
    <s v="NRG"/>
    <s v=" Electricity GR_CO2"/>
    <s v="Σ.Ε. CO2 - Χώρας"/>
    <n v="2.5244139999999998E-4"/>
    <s v="tn CO2/KWh"/>
    <s v="ΔΑΠΕΕΠ 2024"/>
    <s v="-"/>
    <s v="-"/>
    <s v="-"/>
    <s v="-"/>
    <n v="1.9575962336000003"/>
    <s v=""/>
    <n v="1.957596233600000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3658.455293067411"/>
    <s v="KWh"/>
    <s v="NRG"/>
    <s v=" Electricity GR_CH4"/>
    <s v="Σ.Ε. CH4 - Χώρας"/>
    <n v="6.3220000000000003E-9"/>
    <s v="tn CH4/KWh"/>
    <s v="Έκθεση ΔΑΠΕΕΠ 2022 και NIR 2022"/>
    <s v="-"/>
    <s v="-"/>
    <s v="-"/>
    <s v="-"/>
    <n v="11.271265066173003"/>
    <s v=""/>
    <n v="11.27126506617300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3658.455293067411"/>
    <s v="KWh"/>
    <s v="NRG"/>
    <s v=" Electricity GR_N2O"/>
    <s v="Σ.Ε. N2O - Χώρας"/>
    <n v="2.6031000000000002E-9"/>
    <s v="tn N2O/kWh"/>
    <s v="Έκθεση ΔΑΠΕΕΠ 2022 και NIR 2022"/>
    <s v="-"/>
    <s v="-"/>
    <s v="-"/>
    <s v="-"/>
    <n v="3.7732757351599999"/>
    <s v=""/>
    <n v="3.7732757351599999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811587.12600000016"/>
    <s v="KWh"/>
    <s v="NRG"/>
    <s v=" Electricity GR_CO2"/>
    <s v="Σ.Ε. CO2 - Χώρας"/>
    <n v="2.5244139999999998E-4"/>
    <s v="tn CO2/KWh"/>
    <s v="ΔΑΠΕΕΠ 2024"/>
    <s v="-"/>
    <s v="-"/>
    <s v="-"/>
    <s v="-"/>
    <n v="82.496996739175202"/>
    <s v=""/>
    <n v="82.49699673917520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811587.12600000016"/>
    <s v="KWh"/>
    <s v="NRG"/>
    <s v=" Electricity GR_CH4"/>
    <s v="Σ.Ε. CH4 - Χώρας"/>
    <n v="6.3220000000000003E-9"/>
    <s v="tn CH4/KWh"/>
    <s v="Έκθεση ΔΑΠΕΕΠ 2022 και NIR 2022"/>
    <s v="-"/>
    <s v="-"/>
    <s v="-"/>
    <s v="-"/>
    <n v="8.4732201424000007"/>
    <s v=""/>
    <n v="8.4732201424000007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811587.12600000016"/>
    <s v="KWh"/>
    <s v="NRG"/>
    <s v=" Electricity GR_N2O"/>
    <s v="Σ.Ε. N2O - Χώρας"/>
    <n v="2.6031000000000002E-9"/>
    <s v="tn N2O/kWh"/>
    <s v="Έκθεση ΔΑΠΕΕΠ 2022 και NIR 2022"/>
    <s v="-"/>
    <s v="-"/>
    <s v="-"/>
    <s v="-"/>
    <n v="5.4760135795520011"/>
    <s v=""/>
    <n v="5.476013579552001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3399980.3708000006"/>
    <s v="KWh"/>
    <s v="ΔΕΗ"/>
    <s v=" Electricity GR_CO2"/>
    <s v="Σ.Ε. CO2 - Χώρας"/>
    <n v="2.5244139999999998E-4"/>
    <s v="tn CO2/KWh"/>
    <s v="ΔΑΠΕΕΠ 2024"/>
    <s v="-"/>
    <s v="-"/>
    <s v="-"/>
    <s v="-"/>
    <n v="1.2201038048080002"/>
    <s v=""/>
    <n v="1.220103804808000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3399980.3708000006"/>
    <s v="KWh"/>
    <s v="ΔΕΗ"/>
    <s v=" Electricity GR_CH4"/>
    <s v="Σ.Ε. CH4 - Χώρας"/>
    <n v="6.3220000000000003E-9"/>
    <s v="tn CH4/KWh"/>
    <s v="Έκθεση ΔΑΠΕΕΠ 2022 και NIR 2022"/>
    <s v="-"/>
    <s v="-"/>
    <s v="-"/>
    <s v="-"/>
    <n v="20.535885255324001"/>
    <s v=""/>
    <n v="20.53588525532400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3399980.3708000006"/>
    <s v="KWh"/>
    <s v="ΔΕΗ"/>
    <s v=" Electricity GR_N2O"/>
    <s v="Σ.Ε. N2O - Χώρας"/>
    <n v="2.6031000000000002E-9"/>
    <s v="tn N2O/kWh"/>
    <s v="Έκθεση ΔΑΠΕΕΠ 2022 και NIR 2022"/>
    <s v="-"/>
    <s v="-"/>
    <s v="-"/>
    <s v="-"/>
    <n v="109.64012915787961"/>
    <s v=""/>
    <n v="109.6401291578796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2438.600000000006"/>
    <s v="KWh"/>
    <s v="ΖΕΝΙΘ"/>
    <s v=" Electricity GR_CO2"/>
    <s v="Σ.Ε. CO2 - Χώρας"/>
    <n v="2.5244139999999998E-4"/>
    <s v="tn CO2/KWh"/>
    <s v="ΔΑΠΕΕΠ 2024"/>
    <s v="-"/>
    <s v="-"/>
    <s v="-"/>
    <s v="-"/>
    <n v="3.6318399859200001"/>
    <s v=""/>
    <n v="3.631839985920000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2438.600000000006"/>
    <s v="KWh"/>
    <s v="ΖΕΝΙΘ"/>
    <s v=" Electricity GR_CH4"/>
    <s v="Σ.Ε. CH4 - Χώρας"/>
    <n v="6.3220000000000003E-9"/>
    <s v="tn CH4/KWh"/>
    <s v="Έκθεση ΔΑΠΕΕΠ 2022 και NIR 2022"/>
    <s v="-"/>
    <s v="-"/>
    <s v="-"/>
    <s v="-"/>
    <n v="1.0959739698432003"/>
    <s v=""/>
    <n v="1.0959739698432003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52438.600000000006"/>
    <s v="KWh"/>
    <s v="ΖΕΝΙΘ"/>
    <s v=" Electricity GR_N2O"/>
    <s v="Σ.Ε. N2O - Χώρας"/>
    <n v="2.6031000000000002E-9"/>
    <s v="tn N2O/kWh"/>
    <s v="Έκθεση ΔΑΠΕΕΠ 2022 και NIR 2022"/>
    <s v="-"/>
    <s v="-"/>
    <s v="-"/>
    <s v="-"/>
    <n v="2.3232182546454001"/>
    <s v=""/>
    <n v="2.3232182546454001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4939.56"/>
    <s v="KWh"/>
    <s v="ΦΥΣΙΚΟ ΑΕΡΙΟ"/>
    <s v=" Electricity GR_CO2"/>
    <s v="Σ.Ε. CO2 - Χώρας"/>
    <n v="2.5244139999999998E-4"/>
    <s v="tn CO2/KWh"/>
    <s v="ΔΑΠΕΕΠ 2024"/>
    <s v="-"/>
    <s v="-"/>
    <s v="-"/>
    <s v="-"/>
    <n v="9.1889455599999989E-2"/>
    <s v=""/>
    <n v="9.1889455599999989E-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4939.56"/>
    <s v="KWh"/>
    <s v="ΦΥΣΙΚΟ ΑΕΡΙΟ"/>
    <s v=" Electricity GR_CH4"/>
    <s v="Σ.Ε. CH4 - Χώρας"/>
    <n v="6.3220000000000003E-9"/>
    <s v="tn CH4/KWh"/>
    <s v="Έκθεση ΔΑΠΕΕΠ 2022 και NIR 2022"/>
    <s v="-"/>
    <s v="-"/>
    <s v="-"/>
    <s v="-"/>
    <n v="0.38666137463200007"/>
    <s v=""/>
    <n v="0.38666137463200007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424939.56"/>
    <s v="KWh"/>
    <s v="ΦΥΣΙΚΟ ΑΕΡΙΟ"/>
    <s v=" Electricity GR_N2O"/>
    <s v="Σ.Ε. N2O - Χώρας"/>
    <n v="2.6031000000000002E-9"/>
    <s v="tn N2O/kWh"/>
    <s v="Έκθεση ΔΑΠΕΕΠ 2022 και NIR 2022"/>
    <s v="-"/>
    <s v="-"/>
    <s v="-"/>
    <s v="-"/>
    <n v="5.9909770573449999"/>
    <s v=""/>
    <n v="5.9909770573449999"/>
  </r>
  <r>
    <s v="Scope 2"/>
    <x v="2"/>
    <s v="Κύπρος"/>
    <s v="Indirect GHG emissions from purchased electricity"/>
    <s v="Electricity consumed in office buildings and projects"/>
    <s v="Electricity consumed in office buildings and projects"/>
    <n v="2114260.6"/>
    <s v="KWh"/>
    <s v="EAC"/>
    <s v="Electricity CY_CO2"/>
    <s v="Σ.Ε. CO2 - Χώρας"/>
    <n v="5.8641676308957902E-4"/>
    <s v="tn CO2/KWh"/>
    <s v="ΙΕΑ 2022"/>
    <s v="-"/>
    <s v="-"/>
    <s v="-"/>
    <s v="-"/>
    <n v="0.8991795967720001"/>
    <s v=""/>
    <n v="0.8991795967720001"/>
  </r>
  <r>
    <s v="Scope 2"/>
    <x v="2"/>
    <s v="Γερμανία"/>
    <s v="Indirect GHG emissions from purchased electricity"/>
    <s v="Electricity consumed in office buildings and projects"/>
    <s v="Electricity consumed in office buildings and projects"/>
    <n v="6438.4000000000005"/>
    <s v="KWh"/>
    <s v="EAM"/>
    <s v="Electricity DE_CO2"/>
    <s v="Σ.Ε. CO2 - Χώρας"/>
    <n v="3.2273012741700405E-4"/>
    <s v="tn CO2/KWh"/>
    <s v="ΙΕΑ 2022"/>
    <s v="-"/>
    <s v="-"/>
    <s v="-"/>
    <s v="-"/>
    <n v="0.24101675484320007"/>
    <s v=""/>
    <n v="0.24101675484320007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.400000000000002"/>
    <s v="KWh"/>
    <s v="ΔΕΗ"/>
    <s v=" Electricity GR_CO2"/>
    <s v="Σ.Ε. CO2 - Χώρας"/>
    <n v="2.5244139999999998E-4"/>
    <s v="tn CO2/KWh"/>
    <s v="ΔΑΠΕΕΠ 2024"/>
    <s v="-"/>
    <s v="-"/>
    <s v="-"/>
    <s v="-"/>
    <n v="2.2399551338696004"/>
    <s v=""/>
    <n v="2.2399551338696004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.400000000000002"/>
    <s v="KWh"/>
    <s v="ΔΕΗ"/>
    <s v=" Electricity GR_CH4"/>
    <s v="Σ.Ε. CH4 - Χώρας"/>
    <n v="6.3220000000000003E-9"/>
    <s v="tn CH4/KWh"/>
    <s v="Έκθεση ΔΑΠΕΕΠ 2022 και NIR 2022"/>
    <s v="-"/>
    <s v="-"/>
    <s v="-"/>
    <s v="-"/>
    <n v="1.0311414339659999"/>
    <s v=""/>
    <n v="1.0311414339659999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20.400000000000002"/>
    <s v="KWh"/>
    <s v="ΔΕΗ"/>
    <s v=" Electricity GR_N2O"/>
    <s v="Σ.Ε. N2O - Χώρας"/>
    <n v="2.6031000000000002E-9"/>
    <s v="tn N2O/kWh"/>
    <s v="Έκθεση ΔΑΠΕΕΠ 2022 και NIR 2022"/>
    <s v="-"/>
    <s v="-"/>
    <s v="-"/>
    <s v="-"/>
    <n v="5.4141424895999997"/>
    <s v=""/>
    <n v="5.4141424895999997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6058.3903597850203"/>
    <s v="KWh"/>
    <s v="NRG"/>
    <s v=" Electricity GR_CO2"/>
    <s v="Σ.Ε. CO2 - Χώρας"/>
    <n v="2.5244139999999998E-4"/>
    <s v="tn CO2/KWh"/>
    <s v="ΔΑΠΕΕΠ 2024"/>
    <s v="-"/>
    <s v="-"/>
    <s v="-"/>
    <s v="-"/>
    <n v="1.1490381458710002"/>
    <s v=""/>
    <n v="1.1490381458710002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6058.3903597850203"/>
    <s v="KWh"/>
    <s v="NRG"/>
    <s v=" Electricity GR_CH4"/>
    <s v="Σ.Ε. CH4 - Χώρας"/>
    <n v="6.3220000000000003E-9"/>
    <s v="tn CH4/KWh"/>
    <s v="Έκθεση ΔΑΠΕΕΠ 2022 και NIR 2022"/>
    <s v="-"/>
    <s v="-"/>
    <s v="-"/>
    <s v="-"/>
    <n v="96.272262089203196"/>
    <s v=""/>
    <n v="96.272262089203196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6058.3903597850203"/>
    <s v="KWh"/>
    <s v="NRG"/>
    <s v=" Electricity GR_N2O"/>
    <s v="Σ.Ε. N2O - Χώρας"/>
    <n v="2.6031000000000002E-9"/>
    <s v="tn N2O/kWh"/>
    <s v="Έκθεση ΔΑΠΕΕΠ 2022 και NIR 2022"/>
    <s v="-"/>
    <s v="-"/>
    <s v="-"/>
    <s v="-"/>
    <n v="8.1976815647999999"/>
    <s v=""/>
    <n v="8.1976815647999999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9526.88"/>
    <s v="KWh"/>
    <s v="NRG"/>
    <s v=" Electricity GR_CO2"/>
    <s v="Σ.Ε. CO2 - Χώρας"/>
    <n v="2.5244139999999998E-4"/>
    <s v="tn CO2/KWh"/>
    <s v="ΔΑΠΕΕΠ 2024"/>
    <s v="-"/>
    <s v="-"/>
    <s v="-"/>
    <s v="-"/>
    <n v="2.5685157257040006"/>
    <s v=""/>
    <n v="2.5685157257040006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9526.88"/>
    <s v="KWh"/>
    <s v="NRG"/>
    <s v=" Electricity GR_CH4"/>
    <s v="Σ.Ε. CH4 - Χώρας"/>
    <n v="6.3220000000000003E-9"/>
    <s v="tn CH4/KWh"/>
    <s v="Έκθεση ΔΑΠΕΕΠ 2022 και NIR 2022"/>
    <s v="-"/>
    <s v="-"/>
    <s v="-"/>
    <s v="-"/>
    <n v="21.146888472584006"/>
    <s v=""/>
    <n v="21.146888472584006"/>
  </r>
  <r>
    <s v="Scope 2"/>
    <x v="2"/>
    <s v="Ελλάδα"/>
    <s v="Indirect GHG emissions from purchased electricity"/>
    <s v="Electricity consumed in office buildings and projects"/>
    <s v="Electricity consumed in office buildings and projects"/>
    <n v="19526.88"/>
    <s v="KWh"/>
    <s v="NRG"/>
    <s v=" Electricity GR_N2O"/>
    <s v="Σ.Ε. N2O - Χώρας"/>
    <n v="2.6031000000000002E-9"/>
    <s v="tn N2O/kWh"/>
    <s v="Έκθεση ΔΑΠΕΕΠ 2022 και NIR 2022"/>
    <s v="-"/>
    <s v="-"/>
    <s v="-"/>
    <s v="-"/>
    <n v="0.36703850173900004"/>
    <s v=""/>
    <n v="0.36703850173900004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4992973.4000000004"/>
    <s v="KWh"/>
    <s v="VOLTERRA"/>
    <s v="VOLTERRA"/>
    <s v="Σ.Ε. CO2 - Χώρας"/>
    <n v="3.6363999999999998E-4"/>
    <s v="tn CO2/KWh"/>
    <s v="ΔΑΠΕΕΠ 2024"/>
    <s v="-"/>
    <s v="-"/>
    <s v="-"/>
    <s v="-"/>
    <n v="43.834227905859997"/>
    <s v=""/>
    <n v="43.834227905859997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6417.975607036442"/>
    <s v="KWh"/>
    <s v="NRG"/>
    <s v="NRG "/>
    <s v="Σ.Ε. CO2 - Χώρας"/>
    <n v="3.6357999999999996E-4"/>
    <s v="tn CO2/KWh"/>
    <s v="ΔΑΠΕΕΠ 2024"/>
    <s v="-"/>
    <s v="-"/>
    <s v="-"/>
    <s v="-"/>
    <n v="0.51871828800000008"/>
    <s v=""/>
    <n v="0.51871828800000008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2006478.3320000002"/>
    <s v="KWh"/>
    <s v="NRG"/>
    <s v="NRG "/>
    <s v="Σ.Ε. CO2 - Χώρας"/>
    <n v="3.6357999999999996E-4"/>
    <s v="tn CO2/KWh"/>
    <s v="ΔΑΠΕΕΠ 2024"/>
    <s v="-"/>
    <s v="-"/>
    <s v="-"/>
    <s v="-"/>
    <n v="1.2535735119809999"/>
    <s v=""/>
    <n v="1.2535735119809999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585055.6860000001"/>
    <s v="KWh"/>
    <s v="VOLTERRA"/>
    <s v="VOLTERRA"/>
    <s v="Σ.Ε. CO2 - Χώρας"/>
    <n v="3.6363999999999998E-4"/>
    <s v="tn CO2/KWh"/>
    <s v="ΔΑΠΕΕΠ 2024"/>
    <s v="-"/>
    <s v="-"/>
    <s v="-"/>
    <s v="-"/>
    <n v="0.54608224840000008"/>
    <s v=""/>
    <n v="0.54608224840000008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573.6078856584461"/>
    <s v="KWh"/>
    <s v="NRG"/>
    <s v="NRG "/>
    <s v="Σ.Ε. CO2 - Χώρας"/>
    <n v="3.6357999999999996E-4"/>
    <s v="tn CO2/KWh"/>
    <s v="ΔΑΠΕΕΠ 2024"/>
    <s v="-"/>
    <s v="-"/>
    <s v="-"/>
    <s v="-"/>
    <n v="1.2366381039999998"/>
    <s v=""/>
    <n v="1.2366381039999998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7452.3119999999999"/>
    <s v="KWh"/>
    <s v="NRG"/>
    <s v="NRG "/>
    <s v="Σ.Ε. CO2 - Χώρας"/>
    <n v="3.6357999999999996E-4"/>
    <s v="tn CO2/KWh"/>
    <s v="ΔΑΠΕΕΠ 2024"/>
    <s v="-"/>
    <s v="-"/>
    <s v="-"/>
    <s v="-"/>
    <n v="0.67483541840000005"/>
    <s v=""/>
    <n v="0.67483541840000005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6009.618"/>
    <s v="KWh"/>
    <s v="ΔΕΗ"/>
    <s v="DEI"/>
    <s v="Σ.Ε. CO2 - Χώρας"/>
    <n v="3.6319E-4"/>
    <s v="tn CO2/KWh"/>
    <s v="ΔΑΠΕΕΠ 2024"/>
    <s v="-"/>
    <s v="-"/>
    <s v="-"/>
    <s v="-"/>
    <n v="12.635587361726991"/>
    <s v=""/>
    <n v="12.635587361726991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0168.400000000001"/>
    <s v="KWh"/>
    <s v="ΔΕΗ"/>
    <s v="DEI"/>
    <s v="Σ.Ε. CO2 - Χώρας"/>
    <n v="3.6319E-4"/>
    <s v="tn CO2/KWh"/>
    <s v="ΔΑΠΕΕΠ 2024"/>
    <s v="-"/>
    <s v="-"/>
    <s v="-"/>
    <s v="-"/>
    <n v="23.299021087687002"/>
    <s v=""/>
    <n v="23.299021087687002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57461.8"/>
    <s v="KWh"/>
    <s v="HERON"/>
    <s v="HERON"/>
    <s v="Σ.Ε. CO2 - Χώρας"/>
    <n v="3.6443000000000001E-4"/>
    <s v="tn CO2/KWh"/>
    <s v="ΔΑΠΕΕΠ 2025"/>
    <s v="-"/>
    <s v="-"/>
    <s v="-"/>
    <s v="-"/>
    <n v="1.1290765360000001"/>
    <s v=""/>
    <n v="1.1290765360000001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42677.4"/>
    <s v="KWh"/>
    <s v="NRG"/>
    <s v="NRG "/>
    <s v="Σ.Ε. CO2 - Χώρας"/>
    <n v="3.6357999999999996E-4"/>
    <s v="tn CO2/KWh"/>
    <s v="ΔΑΠΕΕΠ 2024"/>
    <s v="-"/>
    <s v="-"/>
    <s v="-"/>
    <s v="-"/>
    <n v="2.2833813125760001"/>
    <s v=""/>
    <n v="2.2833813125760001"/>
  </r>
  <r>
    <s v="Scope 2"/>
    <x v="2"/>
    <s v="Ρουμανία"/>
    <s v="Indirect GHG emissions from purchased electricity"/>
    <s v="Electricity consumed in office buildings and projects"/>
    <s v="Electricity consumed in office buildings and projects - market based"/>
    <n v="6149.8"/>
    <s v="KWh"/>
    <s v="WERK ENERGY SRL"/>
    <s v="Electricity RO_CO2_market"/>
    <s v="Σ.Ε. CO2 - Χώρας"/>
    <n v="2.1253999999999999E-4"/>
    <s v="tn CO2/KWh"/>
    <s v="AIB 2023"/>
    <s v="-"/>
    <s v="-"/>
    <s v="-"/>
    <s v="-"/>
    <n v="3.015227840384"/>
    <s v=""/>
    <n v="3.015227840384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53658.455293067411"/>
    <s v="KWh"/>
    <s v="NRG"/>
    <s v="NRG "/>
    <s v="Σ.Ε. CO2 - Χώρας"/>
    <n v="3.6357999999999996E-4"/>
    <s v="tn CO2/KWh"/>
    <s v="ΔΑΠΕΕΠ 2024"/>
    <s v="-"/>
    <s v="-"/>
    <s v="-"/>
    <s v="-"/>
    <n v="3.6325535999999991E-4"/>
    <s v=""/>
    <n v="3.6325535999999991E-4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811587.12600000016"/>
    <s v="KWh"/>
    <s v="NRG"/>
    <s v="NRG "/>
    <s v="Σ.Ε. CO2 - Χώρας"/>
    <n v="3.6357999999999996E-4"/>
    <s v="tn CO2/KWh"/>
    <s v="ΔΑΠΕΕΠ 2024"/>
    <s v="-"/>
    <s v="-"/>
    <s v="-"/>
    <s v="-"/>
    <n v="6.6388876799999996E-2"/>
    <s v=""/>
    <n v="6.6388876799999996E-2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3399980.3708000006"/>
    <s v="KWh"/>
    <s v="ΔΕΗ"/>
    <s v="DEI"/>
    <s v="Σ.Ε. CO2 - Χώρας"/>
    <n v="3.6319E-4"/>
    <s v="tn CO2/KWh"/>
    <s v="ΔΑΠΕΕΠ 2024"/>
    <s v="-"/>
    <s v="-"/>
    <s v="-"/>
    <s v="-"/>
    <n v="1.5756927235750005"/>
    <s v=""/>
    <n v="1.5756927235750005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52438.600000000006"/>
    <s v="KWh"/>
    <s v="ΖΕΝΙΘ"/>
    <s v="ZENITH"/>
    <s v="Σ.Ε. CO2 - Χώρας"/>
    <n v="3.9882999999999997E-4"/>
    <s v="tn CO2/KWh"/>
    <s v="ΔΑΠΕΕΠ 2024"/>
    <s v="-"/>
    <s v="-"/>
    <s v="-"/>
    <s v="-"/>
    <n v="2.1106189536"/>
    <s v=""/>
    <n v="2.1106189536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424939.56"/>
    <s v="KWh"/>
    <s v="ΦΥΣΙΚΟ ΑΕΡΙΟ"/>
    <s v="FISIKO AERIO"/>
    <s v="Σ.Ε. CO2 - Χώρας"/>
    <n v="3.6382E-4"/>
    <s v="tn CO2/KWh"/>
    <s v="ΔΑΠΕΕΠ 2024"/>
    <s v="-"/>
    <s v="-"/>
    <s v="-"/>
    <s v="-"/>
    <n v="19.101734205840003"/>
    <s v=""/>
    <n v="19.101734205840003"/>
  </r>
  <r>
    <s v="Scope 2"/>
    <x v="2"/>
    <s v="Κύπρος"/>
    <s v="Indirect GHG emissions from purchased electricity"/>
    <s v="Electricity consumed in office buildings and projects"/>
    <s v="Electricity consumed in office buildings and projects - market based"/>
    <n v="2114260.6"/>
    <s v="KWh"/>
    <s v="EAC"/>
    <s v="Electricity CY_CO2_market"/>
    <s v="Σ.Ε. CO2 - Χώρας"/>
    <n v="5.9503403308806086E-4"/>
    <s v="tn CO2/KWh"/>
    <s v="AIB 2023"/>
    <s v="-"/>
    <s v="-"/>
    <s v="-"/>
    <s v="-"/>
    <n v="5.3748502893442014"/>
    <s v=""/>
    <n v="5.3748502893442014"/>
  </r>
  <r>
    <s v="Scope 2"/>
    <x v="2"/>
    <s v="Γερμανία"/>
    <s v="Indirect GHG emissions from purchased electricity"/>
    <s v="Electricity consumed in office buildings and projects"/>
    <s v="Electricity consumed in office buildings and projects - market based"/>
    <n v="6438.4000000000005"/>
    <s v="KWh"/>
    <s v="EAM"/>
    <s v="Electricity DE_CO2_market"/>
    <s v="Σ.Ε. CO2 - Χώρας"/>
    <n v="7.199030875218636E-4"/>
    <s v="tn CO2/KWh"/>
    <s v="AIB 2023"/>
    <s v="-"/>
    <s v="-"/>
    <s v="-"/>
    <s v="-"/>
    <n v="1.9056001121724004"/>
    <s v=""/>
    <n v="1.9056001121724004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20.400000000000002"/>
    <s v="KWh"/>
    <s v="ΔΕΗ"/>
    <s v="DEI"/>
    <s v="Σ.Ε. CO2 - Χώρας"/>
    <n v="3.6319E-4"/>
    <s v="tn CO2/KWh"/>
    <s v="ΔΑΠΕΕΠ 2024"/>
    <s v="-"/>
    <s v="-"/>
    <s v="-"/>
    <s v="-"/>
    <n v="3.1456420986900007"/>
    <s v=""/>
    <n v="3.1456420986900007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6058.3903597850203"/>
    <s v="KWh"/>
    <s v="NRG"/>
    <s v="NRG "/>
    <s v="Σ.Ε. CO2 - Χώρας"/>
    <n v="3.6357999999999996E-4"/>
    <s v="tn CO2/KWh"/>
    <s v="ΔΑΠΕΕΠ 2024"/>
    <s v="-"/>
    <s v="-"/>
    <s v="-"/>
    <s v="-"/>
    <n v="48.68559166098602"/>
    <s v=""/>
    <n v="48.68559166098602"/>
  </r>
  <r>
    <s v="Scope 2"/>
    <x v="2"/>
    <s v="Ελλάδα"/>
    <s v="Indirect GHG emissions from purchased electricity"/>
    <s v="Electricity consumed in office buildings and projects"/>
    <s v="Electricity consumed in office buildings and projects - market based"/>
    <n v="19526.88"/>
    <s v="KWh"/>
    <s v="NRG"/>
    <s v="NRG "/>
    <s v="Σ.Ε. CO2 - Χώρας"/>
    <n v="3.6357999999999996E-4"/>
    <s v="tn CO2/KWh"/>
    <s v="ΔΑΠΕΕΠ 2024"/>
    <s v="-"/>
    <s v="-"/>
    <s v="-"/>
    <s v="-"/>
    <n v="8.8515482200000023E-2"/>
    <s v=""/>
    <n v="8.8515482200000023E-2"/>
  </r>
  <r>
    <s v="Scope 3"/>
    <x v="3"/>
    <s v="Ελλάδα"/>
    <s v="Indirect GHG emissions from Purchased Goods and Services"/>
    <s v="Production of purchased goods and services"/>
    <s v="Production of purchased goods and services"/>
    <n v="74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3.5602235200000011E-4"/>
    <s v=""/>
    <n v="3.5602235200000011E-4"/>
  </r>
  <r>
    <s v="Scope 3"/>
    <x v="3"/>
    <s v="Ελλάδα"/>
    <s v="Indirect GHG emissions from Purchased Goods and Services"/>
    <s v="Production of purchased goods and services"/>
    <s v="Production of purchased goods and services"/>
    <n v="22.650000000000002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7.0693834224000049"/>
    <s v=""/>
    <n v="7.0693834224000049"/>
  </r>
  <r>
    <s v="Scope 3"/>
    <x v="3"/>
    <s v="Ελλάδα"/>
    <s v="Indirect GHG emissions from Purchased Goods and Services"/>
    <s v="Production of purchased goods and services"/>
    <s v="Production of purchased goods and services"/>
    <n v="74"/>
    <s v="EURO"/>
    <s v="professional organizations"/>
    <s v="Production_professional organizations"/>
    <s v="Σ.Ε. CO₂ eq"/>
    <n v="1.3478399999999999E-4"/>
    <s v="tn CO2 eq/ €"/>
    <s v="EPA 2022"/>
    <s v="-"/>
    <s v="-"/>
    <s v="-"/>
    <s v="-"/>
    <n v="0.79628322836699994"/>
    <s v=""/>
    <n v="0.79628322836699994"/>
  </r>
  <r>
    <s v="Scope 3"/>
    <x v="3"/>
    <s v="Ελλάδα"/>
    <s v="Indirect GHG emissions from Purchased Goods and Services"/>
    <s v="Production of purchased goods and services"/>
    <s v="Production of purchased goods and services"/>
    <n v="2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3.4195418862000002"/>
    <s v=""/>
    <n v="3.4195418862000002"/>
  </r>
  <r>
    <s v="Scope 3"/>
    <x v="3"/>
    <s v="Ελλάδα"/>
    <s v="Indirect GHG emissions from Purchased Goods and Services"/>
    <s v="Production of purchased goods and services"/>
    <s v="Production of purchased goods and services"/>
    <n v="8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4.7111784160000001"/>
    <s v=""/>
    <n v="4.7111784160000001"/>
  </r>
  <r>
    <s v="Scope 3"/>
    <x v="3"/>
    <s v="Ελλάδα"/>
    <s v="Indirect GHG emissions from Purchased Goods and Services"/>
    <s v="Production of purchased goods and services"/>
    <s v="Production of purchased goods and services"/>
    <n v="255548.38800000001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34.898230284"/>
    <s v=""/>
    <n v="34.898230284"/>
  </r>
  <r>
    <s v="Scope 3"/>
    <x v="3"/>
    <s v="Ελλάδα"/>
    <s v="Indirect GHG emissions from Purchased Goods and Services"/>
    <s v="Production of purchased goods and services"/>
    <s v="Production of purchased goods and services"/>
    <n v="41028.270000000004"/>
    <s v="EURO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4.0815155872640014"/>
    <s v=""/>
    <n v="4.0815155872640014"/>
  </r>
  <r>
    <s v="Scope 3"/>
    <x v="3"/>
    <s v="Ελλάδα"/>
    <s v="Indirect GHG emissions from Purchased Goods and Services"/>
    <s v="Production of purchased goods and services"/>
    <s v="Production of purchased goods and services"/>
    <n v="10336.49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1.6106092211999998"/>
    <s v=""/>
    <n v="1.6106092211999998"/>
  </r>
  <r>
    <s v="Scope 3"/>
    <x v="3"/>
    <s v="Ελλάδα"/>
    <s v="Indirect GHG emissions from Purchased Goods and Services"/>
    <s v="Production of purchased goods and services"/>
    <s v="Production of purchased goods and services"/>
    <n v="527281.08200000005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9.6058537059800012E-2"/>
    <s v=""/>
    <n v="9.6058537059800012E-2"/>
  </r>
  <r>
    <s v="Scope 3"/>
    <x v="3"/>
    <s v="Ελλάδα"/>
    <s v="Indirect GHG emissions from Purchased Goods and Services"/>
    <s v="Production of purchased goods and services"/>
    <s v="Production of purchased goods and services"/>
    <n v="135042.45600000001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6.8261040000000012E-3"/>
    <s v=""/>
    <n v="6.8261040000000012E-3"/>
  </r>
  <r>
    <s v="Scope 3"/>
    <x v="3"/>
    <s v="Ελλάδα"/>
    <s v="Indirect GHG emissions from Purchased Goods and Services"/>
    <s v="Production of purchased goods and services"/>
    <s v="Production of purchased goods and services"/>
    <n v="91974.94599999999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24.402074793061999"/>
    <s v=""/>
    <n v="24.402074793061999"/>
  </r>
  <r>
    <s v="Scope 3"/>
    <x v="3"/>
    <s v="Ελλάδα"/>
    <s v="Indirect GHG emissions from Purchased Goods and Services"/>
    <s v="Production of purchased goods and services"/>
    <s v="Production of purchased goods and services"/>
    <n v="81167.162000000011"/>
    <s v="EURO"/>
    <s v="Legal services"/>
    <s v="Production_Legal services"/>
    <s v="Σ.Ε. CO₂ eq"/>
    <n v="5.8538760000000007E-5"/>
    <s v="tn CO2 eq/ €"/>
    <s v="BEIS 2021"/>
    <s v="-"/>
    <s v="-"/>
    <s v="-"/>
    <s v="-"/>
    <n v="1.7246375824062001"/>
    <s v=""/>
    <n v="1.7246375824062001"/>
  </r>
  <r>
    <s v="Scope 3"/>
    <x v="3"/>
    <s v="Ελλάδα"/>
    <s v="Indirect GHG emissions from Purchased Goods and Services"/>
    <s v="Production of purchased goods and services"/>
    <s v="Production of purchased goods and services"/>
    <n v="40350.456000000006"/>
    <s v="EURO"/>
    <s v="Sale/maintenance/repair/parts/accessories of motor vehicles/motorcycles"/>
    <s v="Production_Sale/maintenance/repair/parts/accessories of motor vehicles/motorcycles"/>
    <s v="Σ.Ε. CO₂ eq"/>
    <n v="2.288E-4"/>
    <s v="tn CO2 eq/ €"/>
    <s v="EXIOBASE 2019 - GR"/>
    <s v="-"/>
    <s v="-"/>
    <s v="-"/>
    <s v="-"/>
    <n v="2.1216437106000002E-2"/>
    <s v=""/>
    <n v="2.1216437106000002E-2"/>
  </r>
  <r>
    <s v="Scope 3"/>
    <x v="3"/>
    <s v="Ελλάδα"/>
    <s v="Indirect GHG emissions from Purchased Goods and Services"/>
    <s v="Production of purchased goods and services"/>
    <s v="Production of purchased goods and services"/>
    <n v="36039.909999999996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0.99329988450000006"/>
    <s v=""/>
    <n v="0.99329988450000006"/>
  </r>
  <r>
    <s v="Scope 3"/>
    <x v="3"/>
    <s v="Ελλάδα"/>
    <s v="Indirect GHG emissions from Purchased Goods and Services"/>
    <s v="Production of purchased goods and services"/>
    <s v="Production of purchased goods and services"/>
    <n v="33770.556000000004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63.830966476200032"/>
    <s v=""/>
    <n v="63.830966476200032"/>
  </r>
  <r>
    <s v="Scope 3"/>
    <x v="3"/>
    <s v="Ελλάδα"/>
    <s v="Indirect GHG emissions from Purchased Goods and Services"/>
    <s v="Production of purchased goods and services"/>
    <s v="Production of purchased goods and services"/>
    <n v="31758.332000000002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3.3871003411679999"/>
    <s v=""/>
    <n v="3.3871003411679999"/>
  </r>
  <r>
    <s v="Scope 3"/>
    <x v="3"/>
    <s v="Ελλάδα"/>
    <s v="Indirect GHG emissions from Purchased Goods and Services"/>
    <s v="Production of purchased goods and services"/>
    <s v="Production of purchased goods and services"/>
    <n v="14134.426000000001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2.1775000000000002E-3"/>
    <s v=""/>
    <n v="2.1775000000000002E-3"/>
  </r>
  <r>
    <s v="Scope 3"/>
    <x v="3"/>
    <s v="Ελλάδα"/>
    <s v="Indirect GHG emissions from Purchased Goods and Services"/>
    <s v="Production of purchased goods and services"/>
    <s v="Production of purchased goods and services"/>
    <n v="39749.47800000001"/>
    <s v="EURO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3.4164479999999999"/>
    <s v=""/>
    <n v="3.4164479999999999"/>
  </r>
  <r>
    <s v="Scope 3"/>
    <x v="3"/>
    <s v="Ελλάδα"/>
    <s v="Indirect GHG emissions from Purchased Goods and Services"/>
    <s v="Production of purchased goods and services"/>
    <s v="Production of purchased goods and services"/>
    <n v="5390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19.067688794000002"/>
    <s v=""/>
    <n v="19.067688794000002"/>
  </r>
  <r>
    <s v="Scope 3"/>
    <x v="3"/>
    <s v="Ελλάδα"/>
    <s v="Indirect GHG emissions from Purchased Goods and Services"/>
    <s v="Production of purchased goods and services"/>
    <s v="Production of purchased goods and services"/>
    <n v="4239.8959999999997"/>
    <s v="EURO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2.232416075862"/>
    <s v=""/>
    <n v="2.232416075862"/>
  </r>
  <r>
    <s v="Scope 3"/>
    <x v="3"/>
    <s v="Ελλάδα"/>
    <s v="Indirect GHG emissions from Purchased Goods and Services"/>
    <s v="Production of purchased goods and services"/>
    <s v="Production of purchased goods and services"/>
    <n v="4228.6500000000005"/>
    <s v="EURO"/>
    <s v="chemical and fertilizer minerals/salt and other mining and quarrying products"/>
    <s v="Production_chemical and fertilizer minerals/salt and other mining and quarrying products"/>
    <s v="Σ.Ε. CO₂ eq"/>
    <n v="2.1090000000000002E-3"/>
    <s v="tn CO2 eq/ €"/>
    <s v="EXIOBASE 2019 - GR"/>
    <s v="-"/>
    <s v="-"/>
    <s v="-"/>
    <s v="-"/>
    <n v="37.083811474000015"/>
    <s v=""/>
    <n v="37.083811474000015"/>
  </r>
  <r>
    <s v="Scope 3"/>
    <x v="3"/>
    <s v="Ελλάδα"/>
    <s v="Indirect GHG emissions from Purchased Goods and Services"/>
    <s v="Production of purchased goods and services"/>
    <s v="Production of purchased goods and services"/>
    <n v="7304.3420000000015"/>
    <s v="EURO"/>
    <s v="tire dealers"/>
    <s v="Production_tire dealers"/>
    <s v="Σ.Ε. CO₂ eq"/>
    <n v="7.6868999999999999E-5"/>
    <s v="tn CO2 eq/ €"/>
    <s v="EPA 2022"/>
    <s v="-"/>
    <s v="-"/>
    <s v="-"/>
    <s v="-"/>
    <n v="1.3732161965158001"/>
    <s v=""/>
    <n v="1.3732161965158001"/>
  </r>
  <r>
    <s v="Scope 3"/>
    <x v="3"/>
    <s v="Ελλάδα"/>
    <s v="Indirect GHG emissions from Purchased Goods and Services"/>
    <s v="Production of purchased goods and services"/>
    <s v="Production of purchased goods and services"/>
    <n v="3735.650000000001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3.364491313232"/>
    <s v=""/>
    <n v="3.364491313232"/>
  </r>
  <r>
    <s v="Scope 3"/>
    <x v="3"/>
    <s v="Ελλάδα"/>
    <s v="Indirect GHG emissions from Purchased Goods and Services"/>
    <s v="Production of purchased goods and services"/>
    <s v="Production of purchased goods and services"/>
    <n v="4503.75"/>
    <s v="EURO"/>
    <s v="capacitor/resistor/coil/transformer and other inductor manufacturing"/>
    <s v="Production_capacitor/resistor/coil/transformer and other inductor manufacturing"/>
    <s v="Σ.Ε. CO₂ eq"/>
    <n v="1.03194E-4"/>
    <s v="tn CO2 eq/ €"/>
    <s v="EPA 2022"/>
    <s v="-"/>
    <s v="-"/>
    <s v="-"/>
    <s v="-"/>
    <n v="87.110414431199985"/>
    <s v=""/>
    <n v="87.110414431199985"/>
  </r>
  <r>
    <s v="Scope 3"/>
    <x v="3"/>
    <s v="Ελλάδα"/>
    <s v="Indirect GHG emissions from Purchased Goods and Services"/>
    <s v="Production of purchased goods and services"/>
    <s v="Production of purchased goods and services"/>
    <n v="4002.1080000000002"/>
    <s v="EURO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s v="-"/>
    <s v="-"/>
    <n v="367.58677650560008"/>
    <s v=""/>
    <n v="367.58677650560008"/>
  </r>
  <r>
    <s v="Scope 3"/>
    <x v="3"/>
    <s v="Ελλάδα"/>
    <s v="Indirect GHG emissions from Purchased Goods and Services"/>
    <s v="Production of purchased goods and services"/>
    <s v="Production of purchased goods and services"/>
    <n v="2565.1959999999999"/>
    <s v="EURO"/>
    <s v="totalizing fluid meter and counting device manufacturing"/>
    <s v="Production_totalizing fluid meter and counting device manufacturing"/>
    <s v="Σ.Ε. CO₂ eq"/>
    <n v="8.8451999999999999E-5"/>
    <s v="tn CO2 eq/ €"/>
    <s v="EPA 2022"/>
    <s v="-"/>
    <s v="-"/>
    <s v="-"/>
    <s v="-"/>
    <n v="140.93929510778887"/>
    <s v=""/>
    <n v="140.93929510778887"/>
  </r>
  <r>
    <s v="Scope 3"/>
    <x v="3"/>
    <s v="Ελλάδα"/>
    <s v="Indirect GHG emissions from Purchased Goods and Services"/>
    <s v="Production of purchased goods and services"/>
    <s v="Production of purchased goods and services"/>
    <n v="5415.1900000000014"/>
    <s v="EURO"/>
    <s v="rubber and plastic products"/>
    <s v="Production_rubber and plastic products"/>
    <s v="Σ.Ε. CO₂ eq"/>
    <n v="8.7299999999999997E-4"/>
    <s v="tn CO2 eq/ €"/>
    <s v="EXIOBASE 2019 - GR"/>
    <s v="-"/>
    <s v="-"/>
    <s v="-"/>
    <s v="-"/>
    <n v="3.4751070304399994"/>
    <s v=""/>
    <n v="3.4751070304399994"/>
  </r>
  <r>
    <s v="Scope 3"/>
    <x v="3"/>
    <s v="Ελλάδα"/>
    <s v="Indirect GHG emissions from Purchased Goods and Services"/>
    <s v="Production of purchased goods and services"/>
    <s v="Production of purchased goods and services"/>
    <n v="2765.2840000000001"/>
    <s v="EURO"/>
    <s v="cement/lime/plaster and articles of concrete/cement and plaster"/>
    <s v="Production_cement/lime/plaster and articles of concrete/cement and plaster"/>
    <s v="Σ.Ε. CO₂ eq"/>
    <n v="8.4404124000000004E-4"/>
    <s v="tn CO2 eq/ €"/>
    <s v="BEIS 2021"/>
    <s v="-"/>
    <s v="-"/>
    <s v="-"/>
    <s v="-"/>
    <n v="6.2553799307986004"/>
    <s v=""/>
    <n v="6.2553799307986004"/>
  </r>
  <r>
    <s v="Scope 3"/>
    <x v="3"/>
    <s v="Ελλάδα"/>
    <s v="Indirect GHG emissions from Purchased Goods and Services"/>
    <s v="Production of purchased goods and services"/>
    <s v="Production of purchased goods and services"/>
    <n v="1727.0300000000004"/>
    <s v="EURO"/>
    <s v="resin manufacturing"/>
    <s v="Production_resin manufacturing"/>
    <s v="Σ.Ε. CO₂ eq"/>
    <n v="1.1003849999999999E-3"/>
    <s v="tn CO2 eq/ €"/>
    <s v="EPA 2022"/>
    <s v="-"/>
    <s v="-"/>
    <s v="-"/>
    <s v="-"/>
    <n v="0.56479829999999998"/>
    <s v=""/>
    <n v="0.56479829999999998"/>
  </r>
  <r>
    <s v="Scope 3"/>
    <x v="3"/>
    <s v="Ελλάδα"/>
    <s v="Indirect GHG emissions from Purchased Goods and Services"/>
    <s v="Production of purchased goods and services"/>
    <s v="Production of purchased goods and services"/>
    <n v="9247.2740000000013"/>
    <s v="EURO"/>
    <s v="Wearing apparel"/>
    <s v="Production_Wearing apparel"/>
    <s v="Σ.Ε. CO₂ eq"/>
    <n v="6.3481460000000003E-4"/>
    <s v="tn CO2 eq/ €"/>
    <s v="BEIS 2021"/>
    <s v="-"/>
    <s v="-"/>
    <s v="-"/>
    <s v="-"/>
    <n v="123.12768328800001"/>
    <s v=""/>
    <n v="123.12768328800001"/>
  </r>
  <r>
    <s v="Scope 3"/>
    <x v="3"/>
    <s v="Ελλάδα"/>
    <s v="Indirect GHG emissions from Purchased Goods and Services"/>
    <s v="Production of purchased goods and services"/>
    <s v="Production of purchased goods and services"/>
    <n v="6433.1579999999994"/>
    <s v="EURO"/>
    <s v="commercial/industrial and institutional electric lighting fixture manufacturing"/>
    <s v="Production_commercial/industrial and institutional electric lighting fixture manufacturing"/>
    <s v="Σ.Ε. CO₂ eq"/>
    <n v="1.9480499999999999E-4"/>
    <s v="tn CO2 eq/ €"/>
    <s v="EPA 2022"/>
    <s v="-"/>
    <s v="-"/>
    <s v="-"/>
    <s v="-"/>
    <n v="9.9160086323439991"/>
    <s v=""/>
    <n v="9.9160086323439991"/>
  </r>
  <r>
    <s v="Scope 3"/>
    <x v="3"/>
    <s v="Ελλάδα"/>
    <s v="Indirect GHG emissions from Purchased Goods and Services"/>
    <s v="Production of purchased goods and services"/>
    <s v="Production of purchased goods and services"/>
    <n v="1540.59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27.644443411000001"/>
    <s v=""/>
    <n v="27.644443411000001"/>
  </r>
  <r>
    <s v="Scope 3"/>
    <x v="3"/>
    <s v="Ελλάδα"/>
    <s v="Indirect GHG emissions from Purchased Goods and Services"/>
    <s v="Production of purchased goods and services"/>
    <s v="Production of purchased goods and services"/>
    <n v="3281.72"/>
    <s v="EURO"/>
    <s v="fabricated metal products"/>
    <s v="Production_fabricated metal products"/>
    <s v="Σ.Ε. CO₂ eq"/>
    <n v="7.6880000000000004E-4"/>
    <s v="tn CO2 eq/ €"/>
    <s v="EXIOBASE 2019 - GR"/>
    <s v="-"/>
    <s v="-"/>
    <s v="-"/>
    <s v="-"/>
    <n v="29.087896475395802"/>
    <s v=""/>
    <n v="29.087896475395802"/>
  </r>
  <r>
    <s v="Scope 3"/>
    <x v="3"/>
    <s v="Ελλάδα"/>
    <s v="Indirect GHG emissions from Purchased Goods and Services"/>
    <s v="Production of purchased goods and services"/>
    <s v="Production of purchased goods and services"/>
    <n v="4512.4639999999999"/>
    <s v="EURO"/>
    <s v="computer/electronic and optical products"/>
    <s v="Production_computer/electronic and optical products"/>
    <s v="Σ.Ε. CO₂ eq"/>
    <n v="3.4710648E-4"/>
    <s v="tn CO2 eq/ €"/>
    <s v="BEIS 2021"/>
    <s v="-"/>
    <s v="-"/>
    <s v="-"/>
    <s v="-"/>
    <n v="3.2012527910000004"/>
    <s v=""/>
    <n v="3.2012527910000004"/>
  </r>
  <r>
    <s v="Scope 3"/>
    <x v="3"/>
    <s v="Ελλάδα"/>
    <s v="Indirect GHG emissions from Purchased Goods and Services"/>
    <s v="Production of purchased goods and services"/>
    <s v="Production of purchased goods and services"/>
    <n v="801"/>
    <s v="EURO"/>
    <s v="chemicals"/>
    <s v="Production_chemicals"/>
    <s v="Σ.Ε. CO₂ eq"/>
    <n v="6.8300000000000001E-4"/>
    <s v="tn CO2 eq/ €"/>
    <s v="EXIOBASE 2019 - GR"/>
    <s v="-"/>
    <s v="-"/>
    <s v="-"/>
    <s v="-"/>
    <n v="14.747257360000001"/>
    <s v=""/>
    <n v="14.747257360000001"/>
  </r>
  <r>
    <s v="Scope 3"/>
    <x v="3"/>
    <s v="Ελλάδα"/>
    <s v="Indirect GHG emissions from Purchased Goods and Services"/>
    <s v="Production of purchased goods and services"/>
    <s v="Production of purchased goods and services"/>
    <n v="1291.4759999999999"/>
    <s v="EURO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2.6035293720466006"/>
    <s v=""/>
    <n v="2.6035293720466006"/>
  </r>
  <r>
    <s v="Scope 3"/>
    <x v="3"/>
    <s v="Ελλάδα"/>
    <s v="Indirect GHG emissions from Purchased Goods and Services"/>
    <s v="Production of purchased goods and services"/>
    <s v="Production of purchased goods and services"/>
    <n v="836.36800000000005"/>
    <s v="EURO"/>
    <s v="plastics packaging film and sheet (including laminated) manufacturing"/>
    <s v="Production_plastics packaging film and sheet (including laminated) manufacturing"/>
    <s v="Σ.Ε. CO₂ eq"/>
    <n v="5.7283200000000012E-4"/>
    <s v="tn CO2 eq/ €"/>
    <s v="EPA 2022"/>
    <s v="-"/>
    <s v="-"/>
    <s v="-"/>
    <s v="-"/>
    <n v="0.72779240460000005"/>
    <s v=""/>
    <n v="0.72779240460000005"/>
  </r>
  <r>
    <s v="Scope 3"/>
    <x v="3"/>
    <s v="Ελλάδα"/>
    <s v="Indirect GHG emissions from Purchased Goods and Services"/>
    <s v="Production of purchased goods and services"/>
    <s v="Production of purchased goods and services"/>
    <n v="1253.3420000000001"/>
    <s v="EURO"/>
    <s v="lubricants"/>
    <s v="Production_lubricants"/>
    <s v="Σ.Ε. CO₂ eq"/>
    <n v="1.6539999999999999E-3"/>
    <s v="tn CO2 eq/ €"/>
    <s v="EXIOBASE 2019 - GR"/>
    <s v="-"/>
    <s v="-"/>
    <s v="-"/>
    <s v="-"/>
    <n v="17.45807037926"/>
    <s v=""/>
    <n v="17.45807037926"/>
  </r>
  <r>
    <s v="Scope 3"/>
    <x v="3"/>
    <s v="Ελλάδα"/>
    <s v="Indirect GHG emissions from Purchased Goods and Services"/>
    <s v="Production of purchased goods and services"/>
    <s v="Production of purchased goods and services"/>
    <n v="731.87600000000009"/>
    <s v="EURO"/>
    <s v="other crushed and broken stone mining and quarrying"/>
    <s v="Production_other crushed and broken stone mining and quarrying"/>
    <s v="Σ.Ε. CO₂ eq"/>
    <n v="2.93787E-4"/>
    <s v="tn CO2 eq/ €"/>
    <s v="EPA 2022"/>
    <s v="-"/>
    <s v="-"/>
    <s v="-"/>
    <s v="-"/>
    <n v="3.6395341270000006"/>
    <s v=""/>
    <n v="3.6395341270000006"/>
  </r>
  <r>
    <s v="Scope 3"/>
    <x v="3"/>
    <s v="Ελλάδα"/>
    <s v="Indirect GHG emissions from Purchased Goods and Services"/>
    <s v="Production of purchased goods and services"/>
    <s v="Production of purchased goods and services"/>
    <n v="467.00200000000007"/>
    <s v="EURO"/>
    <s v="steel wire drawing"/>
    <s v="Production_steel wire drawing"/>
    <s v="Σ.Ε. CO₂ eq"/>
    <n v="3.7907999999999996E-4"/>
    <s v="tn CO2 eq/ €"/>
    <s v="EPA 2022"/>
    <s v="-"/>
    <s v="-"/>
    <s v="-"/>
    <s v="-"/>
    <n v="370.15980713279981"/>
    <s v=""/>
    <n v="370.15980713279981"/>
  </r>
  <r>
    <s v="Scope 3"/>
    <x v="3"/>
    <s v="Ελλάδα"/>
    <s v="Indirect GHG emissions from Purchased Goods and Services"/>
    <s v="Production of purchased goods and services"/>
    <s v="Production of purchased goods and services"/>
    <n v="1351.3140000000001"/>
    <s v="EURO"/>
    <s v="air-conditioning and warm air heating equipment and commercial and industrial refrigeration equipment manufacturing"/>
    <s v="Production_air-conditioning and warm air heating equipment and commercial and industrial refrigeration equipment manufacturing"/>
    <s v="Σ.Ε. CO₂ eq"/>
    <n v="1.93752E-4"/>
    <s v="tn CO2 eq/ €"/>
    <s v="EPA 2022"/>
    <s v="-"/>
    <s v="-"/>
    <s v="-"/>
    <s v="-"/>
    <n v="3.6033878486399993"/>
    <s v=""/>
    <n v="3.6033878486399993"/>
  </r>
  <r>
    <s v="Scope 3"/>
    <x v="3"/>
    <s v="Ελλάδα"/>
    <s v="Indirect GHG emissions from Purchased Goods and Services"/>
    <s v="Production of purchased goods and services"/>
    <s v="Production of purchased goods and services"/>
    <n v="791.30200000000013"/>
    <s v="EURO"/>
    <s v="industrial and commercial fan and blower and air purification equipment manufacturing"/>
    <s v="Production_industrial and commercial fan and blower and air purification equipment manufacturing"/>
    <s v="Σ.Ε. CO₂ eq"/>
    <n v="2.2112999999999999E-4"/>
    <s v="tn CO2 eq/ €"/>
    <s v="EPA 2022"/>
    <s v="-"/>
    <s v="-"/>
    <s v="-"/>
    <s v="-"/>
    <n v="97.259968822720012"/>
    <s v=""/>
    <n v="97.259968822720012"/>
  </r>
  <r>
    <s v="Scope 3"/>
    <x v="3"/>
    <s v="Ελλάδα"/>
    <s v="Indirect GHG emissions from Purchased Goods and Services"/>
    <s v="Production of purchased goods and services"/>
    <s v="Production of purchased goods and services"/>
    <n v="526.1400000000001"/>
    <s v="EURO"/>
    <s v="soap and detergents/cleaning and polishing preparations/perfumes and toilet preparations"/>
    <s v="Production_soap and detergents/cleaning and polishing preparations/perfumes and toilet preparations"/>
    <s v="Σ.Ε. CO₂ eq"/>
    <n v="7.1914136000000004E-4"/>
    <s v="tn CO2 eq/ €"/>
    <s v="BEIS 2021"/>
    <s v="-"/>
    <s v="-"/>
    <s v="-"/>
    <s v="-"/>
    <n v="9.3117714756319998"/>
    <s v=""/>
    <n v="9.3117714756319998"/>
  </r>
  <r>
    <s v="Scope 3"/>
    <x v="3"/>
    <s v="Ελλάδα"/>
    <s v="Indirect GHG emissions from Purchased Goods and Services"/>
    <s v="Production of purchased goods and services"/>
    <s v="Production of purchased goods and services"/>
    <n v="228.33200000000002"/>
    <s v="EURO"/>
    <s v="copper products"/>
    <s v="Production_copper products"/>
    <s v="Σ.Ε. CO₂ eq"/>
    <n v="1.5329999999999999E-3"/>
    <s v="tn CO2 eq/ €"/>
    <s v="EXIOBASE 2019 - GR"/>
    <s v="-"/>
    <s v="-"/>
    <s v="-"/>
    <s v="-"/>
    <n v="4.2066879435500004"/>
    <s v=""/>
    <n v="4.2066879435500004"/>
  </r>
  <r>
    <s v="Scope 3"/>
    <x v="3"/>
    <s v="Ελλάδα"/>
    <s v="Indirect GHG emissions from Purchased Goods and Services"/>
    <s v="Production of purchased goods and services"/>
    <s v="Production of purchased goods and services"/>
    <n v="522.17000000000007"/>
    <s v="EURO"/>
    <s v="bitumen"/>
    <s v="Production_bitumen"/>
    <s v="Σ.Ε. CO₂ eq"/>
    <n v="1.655E-3"/>
    <s v="tn CO2 eq/ €"/>
    <s v="EXIOBASE 2019 - GR"/>
    <s v="-"/>
    <s v="-"/>
    <s v="-"/>
    <s v="-"/>
    <n v="4.0294736504879998"/>
    <s v=""/>
    <n v="4.0294736504879998"/>
  </r>
  <r>
    <s v="Scope 3"/>
    <x v="3"/>
    <s v="Ελλάδα"/>
    <s v="Indirect GHG emissions from Purchased Goods and Services"/>
    <s v="Production of purchased goods and services"/>
    <s v="Production of purchased goods and services"/>
    <n v="292.31400000000002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19.169464134960002"/>
    <s v=""/>
    <n v="19.169464134960002"/>
  </r>
  <r>
    <s v="Scope 3"/>
    <x v="3"/>
    <s v="Ελλάδα"/>
    <s v="Indirect GHG emissions from Purchased Goods and Services"/>
    <s v="Production of purchased goods and services"/>
    <s v="Production of purchased goods and services"/>
    <n v="1857.8860000000002"/>
    <s v="EURO"/>
    <s v="sign manufacturing"/>
    <s v="Production_sign manufacturing"/>
    <s v="Σ.Ε. CO₂ eq"/>
    <n v="2.6324999999999997E-4"/>
    <s v="tn CO2 eq/ €"/>
    <s v="EPA 2022"/>
    <s v="-"/>
    <s v="-"/>
    <s v="-"/>
    <s v="-"/>
    <n v="22.836538067199999"/>
    <s v=""/>
    <n v="22.836538067199999"/>
  </r>
  <r>
    <s v="Scope 3"/>
    <x v="3"/>
    <s v="Ελλάδα"/>
    <s v="Indirect GHG emissions from Purchased Goods and Services"/>
    <s v="Production of purchased goods and services"/>
    <s v="Production of purchased goods and services"/>
    <n v="400.32399999999996"/>
    <s v="EURO"/>
    <s v="basic iron and steel and of ferroalloys and first products thereof"/>
    <s v="Production_basic iron and steel and of ferroalloys and first products thereof"/>
    <s v="Σ.Ε. CO₂ eq"/>
    <n v="8.1689999999999996E-4"/>
    <s v="tn CO2 eq/ €"/>
    <s v="EXIOBASE 2019 - GR"/>
    <s v="-"/>
    <s v="-"/>
    <s v="-"/>
    <s v="-"/>
    <n v="2.1473241400000003"/>
    <s v=""/>
    <n v="2.1473241400000003"/>
  </r>
  <r>
    <s v="Scope 3"/>
    <x v="3"/>
    <s v="Ελλάδα"/>
    <s v="Indirect GHG emissions from Purchased Goods and Services"/>
    <s v="Production of purchased goods and services"/>
    <s v="Production of purchased goods and services"/>
    <n v="670.37199999999996"/>
    <s v="EURO"/>
    <s v="storage battery manufacturing"/>
    <s v="Production_storage battery manufacturing"/>
    <s v="Σ.Ε. CO₂ eq"/>
    <n v="3.5486099999999999E-4"/>
    <s v="tn CO2 eq/ €"/>
    <s v="EPA 2022"/>
    <s v="-"/>
    <s v="-"/>
    <s v="-"/>
    <s v="-"/>
    <n v="20.945253293999997"/>
    <s v=""/>
    <n v="20.945253293999997"/>
  </r>
  <r>
    <s v="Scope 3"/>
    <x v="3"/>
    <s v="Ελλάδα"/>
    <s v="Indirect GHG emissions from Purchased Goods and Services"/>
    <s v="Production of purchased goods and services"/>
    <s v="Production of purchased goods and services"/>
    <n v="414.44399999999996"/>
    <s v="EURO"/>
    <s v="bolt/nut/screw/rivet and washer manufacturing"/>
    <s v="Production_bolt/nut/screw/rivet and washer manufacturing"/>
    <s v="Σ.Ε. CO₂ eq"/>
    <n v="2.6114399999999999E-4"/>
    <s v="tn CO2 eq/ €"/>
    <s v="EPA 2022"/>
    <s v="-"/>
    <s v="-"/>
    <s v="-"/>
    <s v="-"/>
    <n v="1.0684109640000001"/>
    <s v=""/>
    <n v="1.0684109640000001"/>
  </r>
  <r>
    <s v="Scope 3"/>
    <x v="3"/>
    <s v="Ελλάδα"/>
    <s v="Indirect GHG emissions from Purchased Goods and Services"/>
    <s v="Production of purchased goods and services"/>
    <s v="Production of purchased goods and services"/>
    <n v="108"/>
    <s v="EURO"/>
    <s v="fabricated pipe and pipe fitting manufacturing"/>
    <s v="Production_fabricated pipe and pipe fitting manufacturing"/>
    <s v="Σ.Ε. CO₂ eq"/>
    <n v="2.5061399999999997E-4"/>
    <s v="tn CO2 eq/ €"/>
    <s v="EPA 2022"/>
    <s v="-"/>
    <s v="-"/>
    <s v="-"/>
    <s v="-"/>
    <n v="4.9852185282639985"/>
    <s v=""/>
    <n v="4.9852185282639985"/>
  </r>
  <r>
    <s v="Scope 3"/>
    <x v="3"/>
    <s v="Ελλάδα"/>
    <s v="Indirect GHG emissions from Purchased Goods and Services"/>
    <s v="Production of purchased goods and services"/>
    <s v="Production of purchased goods and services"/>
    <n v="121.83200000000002"/>
    <s v="EURO"/>
    <s v="textiles"/>
    <s v="Production_textiles"/>
    <s v="Σ.Ε. CO₂ eq"/>
    <n v="5.3740000000000005E-4"/>
    <s v="tn CO2 eq/ €"/>
    <s v="EXIOBASE 2019 - GR"/>
    <s v="-"/>
    <s v="-"/>
    <s v="-"/>
    <s v="-"/>
    <n v="32.473473575999996"/>
    <s v=""/>
    <n v="32.473473575999996"/>
  </r>
  <r>
    <s v="Scope 3"/>
    <x v="3"/>
    <s v="Ελλάδα"/>
    <s v="Indirect GHG emissions from Purchased Goods and Services"/>
    <s v="Production of purchased goods and services"/>
    <s v="Production of purchased goods and services"/>
    <n v="95"/>
    <s v="EURO"/>
    <s v="industrial valve manufacturing"/>
    <s v="Production_industrial valve manufacturing"/>
    <s v="Σ.Ε. CO₂ eq"/>
    <n v="1.8216899999999998E-4"/>
    <s v="tn CO2 eq/ €"/>
    <s v="EPA 2022"/>
    <s v="-"/>
    <s v="-"/>
    <s v="-"/>
    <s v="-"/>
    <n v="3.0866453778750005"/>
    <s v=""/>
    <n v="3.0866453778750005"/>
  </r>
  <r>
    <s v="Scope 3"/>
    <x v="3"/>
    <s v="Ελλάδα"/>
    <s v="Indirect GHG emissions from Purchased Goods and Services"/>
    <s v="Production of purchased goods and services"/>
    <s v="Production of purchased goods and services"/>
    <n v="129.48400000000001"/>
    <s v="EURO"/>
    <s v="electronic connector manufacturing"/>
    <s v="Production_electronic connector manufacturing"/>
    <s v="Σ.Ε. CO₂ eq"/>
    <n v="1.03194E-4"/>
    <s v="tn CO2 eq/ €"/>
    <s v="EPA 2022"/>
    <s v="-"/>
    <s v="-"/>
    <s v="-"/>
    <s v="-"/>
    <n v="4.1019475293887995"/>
    <s v=""/>
    <n v="4.1019475293887995"/>
  </r>
  <r>
    <s v="Scope 3"/>
    <x v="3"/>
    <s v="Ελλάδα"/>
    <s v="Indirect GHG emissions from Purchased Goods and Services"/>
    <s v="Production of purchased goods and services"/>
    <s v="Production of purchased goods and services"/>
    <n v="56.451999999999998"/>
    <s v="EURO"/>
    <s v="sand and clay"/>
    <s v="Production_sand and clay"/>
    <s v="Σ.Ε. CO₂ eq"/>
    <n v="1.887E-3"/>
    <s v="tn CO2 eq/ €"/>
    <s v="EXIOBASE 2019 - GR"/>
    <s v="-"/>
    <s v="-"/>
    <s v="-"/>
    <s v="-"/>
    <n v="0.83603838620199999"/>
    <s v=""/>
    <n v="0.83603838620199999"/>
  </r>
  <r>
    <s v="Scope 3"/>
    <x v="3"/>
    <s v="Ελλάδα"/>
    <s v="Indirect GHG emissions from Purchased Goods and Services"/>
    <s v="Production of purchased goods and services"/>
    <s v="Production of purchased goods and services"/>
    <n v="53.724000000000004"/>
    <s v="EURO"/>
    <s v="hydraulic pumps/motors/cylinders and actuators"/>
    <s v="Production_hydraulic pumps/motors/cylinders and actuators"/>
    <s v="Σ.Ε. CO₂ eq"/>
    <n v="3.2831800000000008E-4"/>
    <s v="tn CO2 eq/ €"/>
    <s v="EPA 2018"/>
    <s v="-"/>
    <s v="-"/>
    <s v="-"/>
    <s v="-"/>
    <n v="14.502065431220009"/>
    <s v=""/>
    <n v="14.502065431220009"/>
  </r>
  <r>
    <s v="Scope 3"/>
    <x v="3"/>
    <s v="Ελλάδα"/>
    <s v="Indirect GHG emissions from Purchased Goods and Services"/>
    <s v="Production of purchased goods and services"/>
    <s v="Production of purchased goods and services"/>
    <n v="39.5"/>
    <s v="EURO"/>
    <s v="rubber and plastics hoses and belting manufacturing"/>
    <s v="Production_rubber and plastics hoses and belting manufacturing"/>
    <s v="Σ.Ε. CO₂ eq"/>
    <n v="3.2537700000000001E-4"/>
    <s v="tn CO2 eq/ €"/>
    <s v="EPA 2022"/>
    <s v="-"/>
    <s v="-"/>
    <s v="-"/>
    <s v="-"/>
    <n v="16.502020301155003"/>
    <s v=""/>
    <n v="16.502020301155003"/>
  </r>
  <r>
    <s v="Scope 3"/>
    <x v="3"/>
    <s v="Ελλάδα"/>
    <s v="Indirect GHG emissions from Purchased Goods and Services"/>
    <s v="Production of purchased goods and services"/>
    <s v="Production of purchased goods and services"/>
    <n v="120.51999999999998"/>
    <s v="EURO"/>
    <s v="industrial gas manufacturing"/>
    <s v="Production_industrial gas manufacturing"/>
    <s v="Σ.Ε. CO₂ eq"/>
    <n v="1.275183E-3"/>
    <s v="tn CO2 eq/ €"/>
    <s v="EPA 2022"/>
    <s v="-"/>
    <s v="-"/>
    <s v="-"/>
    <s v="-"/>
    <n v="246.34531644060002"/>
    <s v=""/>
    <n v="246.34531644060002"/>
  </r>
  <r>
    <s v="Scope 3"/>
    <x v="3"/>
    <s v="Ελλάδα"/>
    <s v="Indirect GHG emissions from Purchased Goods and Services"/>
    <s v="Production of purchased goods and services"/>
    <s v="Production of purchased goods and services"/>
    <n v="50.09"/>
    <s v="EURO"/>
    <s v="power boiler and heat exchanger manufacturing"/>
    <s v="Production_power boiler and heat exchanger manufacturing"/>
    <s v="Σ.Ε. CO₂ eq"/>
    <n v="2.2007699999999997E-4"/>
    <s v="tn CO2 eq/ €"/>
    <s v="EPA 2022"/>
    <s v="-"/>
    <s v="-"/>
    <s v="-"/>
    <s v="-"/>
    <n v="0.53994886571360001"/>
    <s v=""/>
    <n v="0.53994886571360001"/>
  </r>
  <r>
    <s v="Scope 3"/>
    <x v="3"/>
    <s v="Ελλάδα"/>
    <s v="Indirect GHG emissions from Purchased Goods and Services"/>
    <s v="Production of purchased goods and services"/>
    <s v="Production of purchased goods and services"/>
    <n v="18.963999999999999"/>
    <s v="EURO"/>
    <s v="artificial and synthetic fibers and filaments manufacturing"/>
    <s v="Production_artificial and synthetic fibers and filaments manufacturing"/>
    <s v="Σ.Ε. CO₂ eq"/>
    <n v="9.4980599999999998E-4"/>
    <s v="tn CO2 eq/ €"/>
    <s v="EPA 2022"/>
    <s v="-"/>
    <s v="-"/>
    <s v="-"/>
    <s v="-"/>
    <n v="0.39348226302"/>
    <s v=""/>
    <n v="0.39348226302"/>
  </r>
  <r>
    <s v="Scope 3"/>
    <x v="3"/>
    <s v="Ελλάδα"/>
    <s v="Indirect GHG emissions from Purchased Goods and Services"/>
    <s v="Production of purchased goods and services"/>
    <s v="Production of purchased goods and services"/>
    <n v="14.808"/>
    <s v="EURO"/>
    <s v="wood and products of wood/cork/straw/plaiting materials"/>
    <s v="Production_wood and products of wood/cork/straw/plaiting materials"/>
    <s v="Σ.Ε. CO₂ eq"/>
    <n v="6.715E-4"/>
    <s v="tn CO2 eq/ €"/>
    <s v="EXIOBASE 2019 - GR"/>
    <s v="-"/>
    <s v="-"/>
    <s v="-"/>
    <s v="-"/>
    <n v="0.75471844132300014"/>
    <s v=""/>
    <n v="0.75471844132300014"/>
  </r>
  <r>
    <s v="Scope 3"/>
    <x v="3"/>
    <s v="Ελλάδα"/>
    <s v="Indirect GHG emissions from Purchased Goods and Services"/>
    <s v="Production of purchased goods and services"/>
    <s v="Production of purchased goods and services"/>
    <n v="9.8760000000000012"/>
    <s v="EURO"/>
    <s v="lawn and garden tractor and home lawn and garden equipment manufacturing"/>
    <s v="Production_lawn and garden tractor and home lawn and garden equipment manufacturing"/>
    <s v="Σ.Ε. CO₂ eq"/>
    <n v="1.2636E-4"/>
    <s v="tn CO2 eq/ €"/>
    <s v="EPA 2022"/>
    <s v="-"/>
    <s v="-"/>
    <s v="-"/>
    <s v="-"/>
    <n v="1.3375395227330003"/>
    <s v=""/>
    <n v="1.3375395227330003"/>
  </r>
  <r>
    <s v="Scope 3"/>
    <x v="3"/>
    <s v="Ελλάδα"/>
    <s v="Indirect GHG emissions from Purchased Goods and Services"/>
    <s v="Production of purchased goods and services"/>
    <s v="Production of purchased goods and services"/>
    <n v="19.424000000000003"/>
    <s v="EURO"/>
    <s v="adhesives"/>
    <s v="Production_adhesives"/>
    <s v="Σ.Ε. CO₂ eq"/>
    <n v="5.5914300000000001E-4"/>
    <s v="tn CO2 eq/ €"/>
    <s v="EPA 2022"/>
    <s v="-"/>
    <s v="-"/>
    <s v="-"/>
    <s v="-"/>
    <n v="3.3430638384000004"/>
    <s v=""/>
    <n v="3.3430638384000004"/>
  </r>
  <r>
    <s v="Scope 3"/>
    <x v="3"/>
    <s v="Ελλάδα"/>
    <s v="Indirect GHG emissions from Purchased Goods and Services"/>
    <s v="Production of purchased goods and services"/>
    <s v="Production of purchased goods and services"/>
    <n v="0"/>
    <s v="EURO"/>
    <s v="advertising and market research services"/>
    <s v="Production_advertising and market research services"/>
    <s v="Σ.Ε. CO₂ eq"/>
    <n v="1.0667636E-4"/>
    <s v="tn CO2 eq/ €"/>
    <s v="BEIS 2021"/>
    <s v="-"/>
    <s v="-"/>
    <s v="-"/>
    <s v="-"/>
    <n v="0.95329662979200003"/>
    <s v=""/>
    <n v="0.95329662979200003"/>
  </r>
  <r>
    <s v="Scope 3"/>
    <x v="3"/>
    <s v="Ελλάδα"/>
    <s v="Indirect GHG emissions from Purchased Goods and Services"/>
    <s v="Production of purchased goods and services"/>
    <s v="Production of purchased goods and services"/>
    <n v="181058.2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1.2884208154010002"/>
    <s v=""/>
    <n v="1.2884208154010002"/>
  </r>
  <r>
    <s v="Scope 3"/>
    <x v="3"/>
    <s v="Ελλάδα"/>
    <s v="Indirect GHG emissions from Purchased Goods and Services"/>
    <s v="Production of purchased goods and services"/>
    <s v="Production of purchased goods and services"/>
    <n v="160106.35800000001"/>
    <s v="EURO"/>
    <s v="Commercial and industrial machinery and equipment (except automotive and electronic) repair and maintenance"/>
    <s v="Production_Commercial and industrial machinery and equipment (except automotive and electronic) repair and maintenance"/>
    <s v="Σ.Ε. CO₂ eq"/>
    <n v="1.4320800000000003E-4"/>
    <s v="tn CO2 eq/ €"/>
    <s v="EPA 2022"/>
    <s v="-"/>
    <s v="-"/>
    <s v="-"/>
    <s v="-"/>
    <n v="0.108700252708"/>
    <s v=""/>
    <n v="0.108700252708"/>
  </r>
  <r>
    <s v="Scope 3"/>
    <x v="3"/>
    <s v="Ελλάδα"/>
    <s v="Indirect GHG emissions from Purchased Goods and Services"/>
    <s v="Production of purchased goods and services"/>
    <s v="Production of purchased goods and services"/>
    <n v="61600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24.801781672800001"/>
    <s v=""/>
    <n v="24.801781672800001"/>
  </r>
  <r>
    <s v="Scope 3"/>
    <x v="3"/>
    <s v="Ελλάδα"/>
    <s v="Indirect GHG emissions from Purchased Goods and Services"/>
    <s v="Production of purchased goods and services"/>
    <s v="Production of purchased goods and services"/>
    <n v="46900.442000000003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7.6861253455249994"/>
    <s v=""/>
    <n v="7.6861253455249994"/>
  </r>
  <r>
    <s v="Scope 3"/>
    <x v="3"/>
    <s v="Ελλάδα"/>
    <s v="Indirect GHG emissions from Purchased Goods and Services"/>
    <s v="Production of purchased goods and services"/>
    <s v="Production of purchased goods and services"/>
    <n v="23954.275999999998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2.9080100712000005"/>
    <s v=""/>
    <n v="2.9080100712000005"/>
  </r>
  <r>
    <s v="Scope 3"/>
    <x v="3"/>
    <s v="Ελλάδα"/>
    <s v="Indirect GHG emissions from Purchased Goods and Services"/>
    <s v="Production of purchased goods and services"/>
    <s v="Production of purchased goods and services"/>
    <n v="9115.9"/>
    <s v="EURO"/>
    <s v="Legal services"/>
    <s v="Production_Legal services"/>
    <s v="Σ.Ε. CO₂ eq"/>
    <n v="5.8538760000000007E-5"/>
    <s v="tn CO2 eq/ €"/>
    <s v="BEIS 2021"/>
    <s v="-"/>
    <s v="-"/>
    <s v="-"/>
    <s v="-"/>
    <n v="0.10302892840000002"/>
    <s v=""/>
    <n v="0.10302892840000002"/>
  </r>
  <r>
    <s v="Scope 3"/>
    <x v="3"/>
    <s v="Ελλάδα"/>
    <s v="Indirect GHG emissions from Purchased Goods and Services"/>
    <s v="Production of purchased goods and services"/>
    <s v="Production of purchased goods and services"/>
    <n v="6536.378000000000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58.993808930000007"/>
    <s v=""/>
    <n v="58.993808930000007"/>
  </r>
  <r>
    <s v="Scope 3"/>
    <x v="3"/>
    <s v="Ελλάδα"/>
    <s v="Indirect GHG emissions from Purchased Goods and Services"/>
    <s v="Production of purchased goods and services"/>
    <s v="Production of purchased goods and services"/>
    <n v="55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34.621508666250001"/>
    <s v=""/>
    <n v="34.621508666250001"/>
  </r>
  <r>
    <s v="Scope 3"/>
    <x v="3"/>
    <s v="Ελλάδα"/>
    <s v="Indirect GHG emissions from Purchased Goods and Services"/>
    <s v="Production of purchased goods and services"/>
    <s v="Production of purchased goods and services"/>
    <n v="7266.9360000000015"/>
    <s v="EURO"/>
    <s v="brick/stone and related construction material merchant wholesalers"/>
    <s v="Production_brick/stone and related construction material merchant wholesalers"/>
    <s v="Σ.Ε. CO₂ eq"/>
    <n v="1.1372399999999998E-4"/>
    <s v="tn CO2 eq/ €"/>
    <s v="EPA 2022"/>
    <s v="-"/>
    <s v="-"/>
    <s v="-"/>
    <s v="-"/>
    <n v="2.5370957849679998"/>
    <s v=""/>
    <n v="2.5370957849679998"/>
  </r>
  <r>
    <s v="Scope 3"/>
    <x v="3"/>
    <s v="Ελλάδα"/>
    <s v="Indirect GHG emissions from Purchased Goods and Services"/>
    <s v="Production of purchased goods and services"/>
    <s v="Production of purchased goods and services"/>
    <n v="8448.9319999999989"/>
    <s v="EURO"/>
    <s v="environmental consulting services"/>
    <s v="Production_environmental consulting services"/>
    <s v="Σ.Ε. CO₂ eq"/>
    <n v="9.4769999999999989E-5"/>
    <s v="tn CO2 eq/ €"/>
    <s v="EPA 2022"/>
    <s v="-"/>
    <s v="-"/>
    <s v="-"/>
    <s v="-"/>
    <n v="0.43456348875599998"/>
    <s v=""/>
    <n v="0.43456348875599998"/>
  </r>
  <r>
    <s v="Scope 3"/>
    <x v="3"/>
    <s v="Ελλάδα"/>
    <s v="Indirect GHG emissions from Purchased Goods and Services"/>
    <s v="Production of purchased goods and services"/>
    <s v="Production of purchased goods and services"/>
    <n v="2113.8820000000001"/>
    <s v="EURO"/>
    <s v="Vehicle rental and leasing"/>
    <s v="Production_Vehicle rental and leasing"/>
    <s v="Σ.Ε. CO₂ eq"/>
    <n v="1.9958900000000002E-4"/>
    <s v="tn CO2 eq/ €"/>
    <s v="EPA 2018"/>
    <s v="-"/>
    <s v="-"/>
    <s v="-"/>
    <s v="-"/>
    <n v="49.756822744818152"/>
    <s v=""/>
    <n v="49.756822744818152"/>
  </r>
  <r>
    <s v="Scope 3"/>
    <x v="3"/>
    <s v="Ελλάδα"/>
    <s v="Indirect GHG emissions from Purchased Goods and Services"/>
    <s v="Production of purchased goods and services"/>
    <s v="Production of purchased goods and services"/>
    <n v="3572.1559999999999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10.965417164993005"/>
    <s v=""/>
    <n v="10.965417164993005"/>
  </r>
  <r>
    <s v="Scope 3"/>
    <x v="3"/>
    <s v="Ελλάδα"/>
    <s v="Indirect GHG emissions from Purchased Goods and Services"/>
    <s v="Production of purchased goods and services"/>
    <s v="Production of purchased goods and services"/>
    <n v="3695.4440000000004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51.036488642777392"/>
    <s v=""/>
    <n v="51.036488642777392"/>
  </r>
  <r>
    <s v="Scope 3"/>
    <x v="3"/>
    <s v="Ελλάδα"/>
    <s v="Indirect GHG emissions from Purchased Goods and Services"/>
    <s v="Production of purchased goods and services"/>
    <s v="Production of purchased goods and services"/>
    <n v="2483.3020000000001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0.56207318639999992"/>
    <s v=""/>
    <n v="0.56207318639999992"/>
  </r>
  <r>
    <s v="Scope 3"/>
    <x v="3"/>
    <s v="Ελλάδα"/>
    <s v="Indirect GHG emissions from Purchased Goods and Services"/>
    <s v="Production of purchased goods and services"/>
    <s v="Production of purchased goods and services"/>
    <n v="882.39800000000002"/>
    <s v="EURO"/>
    <s v="bottled water manufacturing"/>
    <s v="Production_bottled water manufacturing"/>
    <s v="Σ.Ε. CO₂ eq"/>
    <n v="2.2534199999999998E-4"/>
    <s v="tn CO2 eq/ €"/>
    <s v="EPA 2022"/>
    <s v="-"/>
    <s v="-"/>
    <s v="-"/>
    <s v="-"/>
    <n v="94.971745789263991"/>
    <s v=""/>
    <n v="94.971745789263991"/>
  </r>
  <r>
    <s v="Scope 3"/>
    <x v="3"/>
    <s v="Ελλάδα"/>
    <s v="Indirect GHG emissions from Purchased Goods and Services"/>
    <s v="Production of purchased goods and services"/>
    <s v="Production of purchased goods and services"/>
    <n v="992"/>
    <s v="EURO"/>
    <s v="other grantmaking and giving services"/>
    <s v="Production_other grantmaking and giving services"/>
    <s v="Σ.Ε. CO₂ eq"/>
    <n v="6.2126999999999997E-5"/>
    <s v="tn CO2 eq/ €"/>
    <s v="EPA 2022"/>
    <s v="-"/>
    <s v="-"/>
    <s v="-"/>
    <s v="-"/>
    <n v="7.2846914040000001"/>
    <s v=""/>
    <n v="7.2846914040000001"/>
  </r>
  <r>
    <s v="Scope 3"/>
    <x v="3"/>
    <s v="Ελλάδα"/>
    <s v="Indirect GHG emissions from Purchased Goods and Services"/>
    <s v="Production of purchased goods and services"/>
    <s v="Production of purchased goods and services"/>
    <n v="1462.8280000000002"/>
    <s v="EURO"/>
    <s v="ship building and repairing"/>
    <s v="Production_ship building and repairing"/>
    <s v="Σ.Ε. CO₂ eq"/>
    <n v="2.06388E-4"/>
    <s v="tn CO2 eq/ €"/>
    <s v="EPA 2022"/>
    <s v="-"/>
    <s v="-"/>
    <s v="-"/>
    <s v="-"/>
    <n v="18.685453580565998"/>
    <s v=""/>
    <n v="18.685453580565998"/>
  </r>
  <r>
    <s v="Scope 3"/>
    <x v="3"/>
    <s v="Ελλάδα"/>
    <s v="Indirect GHG emissions from Purchased Goods and Services"/>
    <s v="Production of purchased goods and services"/>
    <s v="Production of purchased goods and services"/>
    <n v="400"/>
    <s v="EURO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9.7047803737499994"/>
    <s v=""/>
    <n v="9.7047803737499994"/>
  </r>
  <r>
    <s v="Scope 3"/>
    <x v="3"/>
    <s v="Ελλάδα"/>
    <s v="Indirect GHG emissions from Purchased Goods and Services"/>
    <s v="Production of purchased goods and services"/>
    <s v="Production of purchased goods and services"/>
    <n v="672.82"/>
    <s v="EURO"/>
    <s v="Wearing apparel"/>
    <s v="Production_Wearing apparel"/>
    <s v="Σ.Ε. CO₂ eq"/>
    <n v="6.3481460000000003E-4"/>
    <s v="tn CO2 eq/ €"/>
    <s v="BEIS 2021"/>
    <s v="-"/>
    <s v="-"/>
    <s v="-"/>
    <s v="-"/>
    <n v="3.1234184340000005E-2"/>
    <s v=""/>
    <n v="3.1234184340000005E-2"/>
  </r>
  <r>
    <s v="Scope 3"/>
    <x v="3"/>
    <s v="Ελλάδα"/>
    <s v="Indirect GHG emissions from Purchased Goods and Services"/>
    <s v="Production of purchased goods and services"/>
    <s v="Production of purchased goods and services"/>
    <n v="543.41999999999996"/>
    <s v="EURO"/>
    <s v="sign manufacturing"/>
    <s v="Production_sign manufacturing"/>
    <s v="Σ.Ε. CO₂ eq"/>
    <n v="2.6324999999999997E-4"/>
    <s v="tn CO2 eq/ €"/>
    <s v="EPA 2022"/>
    <s v="-"/>
    <s v="-"/>
    <s v="-"/>
    <s v="-"/>
    <n v="4.5439390576335015"/>
    <s v=""/>
    <n v="4.5439390576335015"/>
  </r>
  <r>
    <s v="Scope 3"/>
    <x v="3"/>
    <s v="Ελλάδα"/>
    <s v="Indirect GHG emissions from Purchased Goods and Services"/>
    <s v="Production of purchased goods and services"/>
    <s v="Production of purchased goods and services"/>
    <n v="822.6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3.0961560000000005E-4"/>
    <s v=""/>
    <n v="3.0961560000000005E-4"/>
  </r>
  <r>
    <s v="Scope 3"/>
    <x v="3"/>
    <s v="Ελλάδα"/>
    <s v="Indirect GHG emissions from Purchased Goods and Services"/>
    <s v="Production of purchased goods and services"/>
    <s v="Production of purchased goods and services"/>
    <n v="412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7.2767500000000011E-3"/>
    <s v=""/>
    <n v="7.2767500000000011E-3"/>
  </r>
  <r>
    <s v="Scope 3"/>
    <x v="3"/>
    <s v="Ελλάδα"/>
    <s v="Indirect GHG emissions from Purchased Goods and Services"/>
    <s v="Production of purchased goods and services"/>
    <s v="Production of purchased goods and services"/>
    <n v="1511.5520000000001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0.45482687759999996"/>
    <s v=""/>
    <n v="0.45482687759999996"/>
  </r>
  <r>
    <s v="Scope 3"/>
    <x v="3"/>
    <s v="Ελλάδα"/>
    <s v="Indirect GHG emissions from Purchased Goods and Services"/>
    <s v="Production of purchased goods and services"/>
    <s v="Production of purchased goods and services"/>
    <n v="1795.58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5.2663718875530003"/>
    <s v=""/>
    <n v="5.2663718875530003"/>
  </r>
  <r>
    <s v="Scope 3"/>
    <x v="3"/>
    <s v="Ελλάδα"/>
    <s v="Indirect GHG emissions from Purchased Goods and Services"/>
    <s v="Production of purchased goods and services"/>
    <s v="Production of purchased goods and services"/>
    <n v="238.66399999999999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0.36658876528800011"/>
    <s v=""/>
    <n v="0.36658876528800011"/>
  </r>
  <r>
    <s v="Scope 3"/>
    <x v="3"/>
    <s v="Ελλάδα"/>
    <s v="Indirect GHG emissions from Purchased Goods and Services"/>
    <s v="Production of purchased goods and services"/>
    <s v="Production of purchased goods and services"/>
    <n v="33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2.5824299812640006"/>
    <s v=""/>
    <n v="2.5824299812640006"/>
  </r>
  <r>
    <s v="Scope 3"/>
    <x v="3"/>
    <s v="Ελλάδα"/>
    <s v="Indirect GHG emissions from Purchased Goods and Services"/>
    <s v="Production of purchased goods and services"/>
    <s v="Production of purchased goods and services"/>
    <n v="10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2.6271205700219999"/>
    <s v=""/>
    <n v="2.6271205700219999"/>
  </r>
  <r>
    <s v="Scope 3"/>
    <x v="3"/>
    <s v="Ελλάδα"/>
    <s v="Indirect GHG emissions from Purchased Goods and Services"/>
    <s v="Production of purchased goods and services"/>
    <s v="Production of purchased goods and services"/>
    <n v="2.8979999999999997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0.18817411233600001"/>
    <s v=""/>
    <n v="0.18817411233600001"/>
  </r>
  <r>
    <s v="Scope 3"/>
    <x v="3"/>
    <s v="Ελλάδα"/>
    <s v="Indirect GHG emissions from Purchased Goods and Services"/>
    <s v="Production of purchased goods and services"/>
    <s v="Production of purchased goods and services"/>
    <n v="403.90000000000003"/>
    <s v="EURO"/>
    <s v="Legal services"/>
    <s v="Production_Legal services"/>
    <s v="Σ.Ε. CO₂ eq"/>
    <n v="5.8538760000000007E-5"/>
    <s v="tn CO2 eq/ €"/>
    <s v="BEIS 2021"/>
    <s v="-"/>
    <s v="-"/>
    <s v="-"/>
    <s v="-"/>
    <n v="0.13989271999999997"/>
    <s v=""/>
    <n v="0.13989271999999997"/>
  </r>
  <r>
    <s v="Scope 3"/>
    <x v="3"/>
    <s v="Ελλάδα"/>
    <s v="Indirect GHG emissions from Purchased Goods and Services"/>
    <s v="Production of purchased goods and services"/>
    <s v="Production of purchased goods and services"/>
    <n v="124"/>
    <s v="EURO"/>
    <s v="professional organizations"/>
    <s v="Production_professional organizations"/>
    <s v="Σ.Ε. CO₂ eq"/>
    <n v="1.3478399999999999E-4"/>
    <s v="tn CO2 eq/ €"/>
    <s v="EPA 2022"/>
    <s v="-"/>
    <s v="-"/>
    <s v="-"/>
    <s v="-"/>
    <n v="0.43447106283600001"/>
    <s v=""/>
    <n v="0.43447106283600001"/>
  </r>
  <r>
    <s v="Scope 3"/>
    <x v="3"/>
    <s v="Ελλάδα"/>
    <s v="Indirect GHG emissions from Purchased Goods and Services"/>
    <s v="Production of purchased goods and services"/>
    <s v="Production of purchased goods and services"/>
    <n v="5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11.131695982784001"/>
    <s v=""/>
    <n v="11.131695982784001"/>
  </r>
  <r>
    <s v="Scope 3"/>
    <x v="3"/>
    <s v="Ελλάδα"/>
    <s v="Indirect GHG emissions from Purchased Goods and Services"/>
    <s v="Production of purchased goods and services"/>
    <s v="Production of purchased goods and services"/>
    <n v="4213.8"/>
    <s v="EURO"/>
    <s v="all other business support services"/>
    <s v="Production_all other business support services"/>
    <s v="Σ.Ε. CO₂ eq"/>
    <n v="1.16883E-4"/>
    <s v="tn CO2 eq/ €"/>
    <s v="EPA 2022"/>
    <s v="-"/>
    <s v="-"/>
    <s v="-"/>
    <s v="-"/>
    <n v="1.8979972907839999"/>
    <s v=""/>
    <n v="1.8979972907839999"/>
  </r>
  <r>
    <s v="Scope 3"/>
    <x v="3"/>
    <s v="Ελλάδα"/>
    <s v="Indirect GHG emissions from Purchased Goods and Services"/>
    <s v="Production of purchased goods and services"/>
    <s v="Production of purchased goods and services"/>
    <n v="4891.0519999999997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7.9934211322349995"/>
    <s v=""/>
    <n v="7.9934211322349995"/>
  </r>
  <r>
    <s v="Scope 3"/>
    <x v="3"/>
    <s v="Ελλάδα"/>
    <s v="Indirect GHG emissions from Purchased Goods and Services"/>
    <s v="Production of purchased goods and services"/>
    <s v="Production of purchased goods and services"/>
    <n v="1996.9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37237910140199992"/>
    <s v=""/>
    <n v="0.37237910140199992"/>
  </r>
  <r>
    <s v="Scope 3"/>
    <x v="3"/>
    <s v="Ελλάδα"/>
    <s v="Indirect GHG emissions from Purchased Goods and Services"/>
    <s v="Production of purchased goods and services"/>
    <s v="Production of purchased goods and services"/>
    <n v="434.55600000000004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0.94152895199999997"/>
    <s v=""/>
    <n v="0.94152895199999997"/>
  </r>
  <r>
    <s v="Scope 3"/>
    <x v="3"/>
    <s v="Ελλάδα"/>
    <s v="Indirect GHG emissions from Purchased Goods and Services"/>
    <s v="Production of purchased goods and services"/>
    <s v="Production of purchased goods and services"/>
    <n v="45666.856666666674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6.103533702"/>
    <s v=""/>
    <n v="6.103533702"/>
  </r>
  <r>
    <s v="Scope 3"/>
    <x v="3"/>
    <s v="Ελλάδα"/>
    <s v="Indirect GHG emissions from Purchased Goods and Services"/>
    <s v="Production of purchased goods and services"/>
    <s v="Production of purchased goods and services"/>
    <n v="139404.0706666667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0.58512164495399999"/>
    <s v=""/>
    <n v="0.58512164495399999"/>
  </r>
  <r>
    <s v="Scope 3"/>
    <x v="3"/>
    <s v="Ελλάδα"/>
    <s v="Indirect GHG emissions from Purchased Goods and Services"/>
    <s v="Production of purchased goods and services"/>
    <s v="Production of purchased goods and services"/>
    <n v="10940.066666666668"/>
    <s v="EURO"/>
    <s v="Legal services"/>
    <s v="Production_Legal services"/>
    <s v="Σ.Ε. CO₂ eq"/>
    <n v="5.8538760000000007E-5"/>
    <s v="tn CO2 eq/ €"/>
    <s v="BEIS 2021"/>
    <s v="-"/>
    <s v="-"/>
    <s v="-"/>
    <s v="-"/>
    <n v="46.929921168"/>
    <s v=""/>
    <n v="46.929921168"/>
  </r>
  <r>
    <s v="Scope 3"/>
    <x v="3"/>
    <s v="Ελλάδα"/>
    <s v="Indirect GHG emissions from Purchased Goods and Services"/>
    <s v="Production of purchased goods and services"/>
    <s v="Production of purchased goods and services"/>
    <n v="1686.5160000000001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77380541254800006"/>
    <s v=""/>
    <n v="0.77380541254800006"/>
  </r>
  <r>
    <s v="Scope 3"/>
    <x v="3"/>
    <s v="Ελλάδα"/>
    <s v="Indirect GHG emissions from Purchased Goods and Services"/>
    <s v="Production of purchased goods and services"/>
    <s v="Production of purchased goods and services"/>
    <n v="4189.6000000000004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1.8171276199999999E-2"/>
    <s v=""/>
    <n v="1.8171276199999999E-2"/>
  </r>
  <r>
    <s v="Scope 3"/>
    <x v="3"/>
    <s v="Ελλάδα"/>
    <s v="Indirect GHG emissions from Purchased Goods and Services"/>
    <s v="Production of purchased goods and services"/>
    <s v="Production of purchased goods and services"/>
    <n v="81403.600000000006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0.45975537320000004"/>
    <s v=""/>
    <n v="0.45975537320000004"/>
  </r>
  <r>
    <s v="Scope 3"/>
    <x v="3"/>
    <s v="Ελλάδα"/>
    <s v="Indirect GHG emissions from Purchased Goods and Services"/>
    <s v="Production of purchased goods and services"/>
    <s v="Production of purchased goods and services"/>
    <n v="1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0.48820372480000002"/>
    <s v=""/>
    <n v="0.48820372480000002"/>
  </r>
  <r>
    <s v="Scope 3"/>
    <x v="3"/>
    <s v="Ελλάδα"/>
    <s v="Indirect GHG emissions from Purchased Goods and Services"/>
    <s v="Production of purchased goods and services"/>
    <s v="Production of purchased goods and services"/>
    <n v="19.392000000000003"/>
    <s v="EURO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1.0298352148000003"/>
    <s v=""/>
    <n v="1.0298352148000003"/>
  </r>
  <r>
    <s v="Scope 3"/>
    <x v="3"/>
    <s v="Ελλάδα"/>
    <s v="Indirect GHG emissions from Purchased Goods and Services"/>
    <s v="Production of purchased goods and services"/>
    <s v="Production of purchased goods and services"/>
    <n v="1199.1600000000001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247.85992117619998"/>
    <s v=""/>
    <n v="247.85992117619998"/>
  </r>
  <r>
    <s v="Scope 3"/>
    <x v="3"/>
    <s v="Ελλάδα"/>
    <s v="Indirect GHG emissions from Purchased Goods and Services"/>
    <s v="Production of purchased goods and services"/>
    <s v="Production of purchased goods and services"/>
    <n v="370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4.9537874999999992E-3"/>
    <s v=""/>
    <n v="4.9537874999999992E-3"/>
  </r>
  <r>
    <s v="Scope 3"/>
    <x v="3"/>
    <s v="Ελλάδα"/>
    <s v="Indirect GHG emissions from Purchased Goods and Services"/>
    <s v="Production of purchased goods and services"/>
    <s v="Production of purchased goods and services"/>
    <n v="2633.8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1.1460756761599999"/>
    <s v=""/>
    <n v="1.1460756761599999"/>
  </r>
  <r>
    <s v="Scope 3"/>
    <x v="3"/>
    <s v="Ελλάδα"/>
    <s v="Indirect GHG emissions from Purchased Goods and Services"/>
    <s v="Production of purchased goods and services"/>
    <s v="Production of purchased goods and services"/>
    <n v="217.78400000000002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1.8620599800000005E-2"/>
    <s v=""/>
    <n v="1.8620599800000005E-2"/>
  </r>
  <r>
    <s v="Scope 3"/>
    <x v="3"/>
    <s v="Ελλάδα"/>
    <s v="Indirect GHG emissions from Purchased Goods and Services"/>
    <s v="Production of purchased goods and services"/>
    <s v="Production of purchased goods and services"/>
    <n v="428091.35599999997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2.49711621888"/>
    <s v=""/>
    <n v="2.49711621888"/>
  </r>
  <r>
    <s v="Scope 3"/>
    <x v="3"/>
    <s v="Ελλάδα"/>
    <s v="Indirect GHG emissions from Purchased Goods and Services"/>
    <s v="Production of purchased goods and services"/>
    <s v="Production of purchased goods and services"/>
    <n v="197367.51399999997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0.13729682339999999"/>
    <s v=""/>
    <n v="0.13729682339999999"/>
  </r>
  <r>
    <s v="Scope 3"/>
    <x v="3"/>
    <s v="Ελλάδα"/>
    <s v="Indirect GHG emissions from Purchased Goods and Services"/>
    <s v="Production of purchased goods and services"/>
    <s v="Production of purchased goods and services"/>
    <n v="125010"/>
    <s v="EURO"/>
    <s v="advertising agencies"/>
    <s v="Production_advertising agencies"/>
    <s v="Σ.Ε. CO₂ eq"/>
    <n v="8.9505000000000004E-5"/>
    <s v="tn CO2 eq/ €"/>
    <s v="EPA 2022"/>
    <s v="-"/>
    <s v="-"/>
    <s v="-"/>
    <s v="-"/>
    <n v="0.24649799999999999"/>
    <s v=""/>
    <n v="0.24649799999999999"/>
  </r>
  <r>
    <s v="Scope 3"/>
    <x v="3"/>
    <s v="Ελλάδα"/>
    <s v="Indirect GHG emissions from Purchased Goods and Services"/>
    <s v="Production of purchased goods and services"/>
    <s v="Production of purchased goods and services"/>
    <n v="31237.833999999999"/>
    <s v="EURO"/>
    <s v="Legal services"/>
    <s v="Production_Legal services"/>
    <s v="Σ.Ε. CO₂ eq"/>
    <n v="5.8538760000000007E-5"/>
    <s v="tn CO2 eq/ €"/>
    <s v="BEIS 2021"/>
    <s v="-"/>
    <s v="-"/>
    <s v="-"/>
    <s v="-"/>
    <n v="4.8739841664000007E-2"/>
    <s v=""/>
    <n v="4.8739841664000007E-2"/>
  </r>
  <r>
    <s v="Scope 3"/>
    <x v="3"/>
    <s v="Ελλάδα"/>
    <s v="Indirect GHG emissions from Purchased Goods and Services"/>
    <s v="Production of purchased goods and services"/>
    <s v="Production of purchased goods and services"/>
    <n v="8981.0219999999972"/>
    <s v="EURO"/>
    <s v="Security and investigation services"/>
    <s v="Production_Security and investigation services"/>
    <s v="Σ.Ε. CO₂ eq"/>
    <n v="9.6361160000000019E-5"/>
    <s v="tn CO2 eq/ €"/>
    <s v="BEIS 2021"/>
    <s v="-"/>
    <s v="-"/>
    <s v="-"/>
    <s v="-"/>
    <n v="39.193724621970013"/>
    <s v=""/>
    <n v="39.193724621970013"/>
  </r>
  <r>
    <s v="Scope 3"/>
    <x v="3"/>
    <s v="Ελλάδα"/>
    <s v="Indirect GHG emissions from Purchased Goods and Services"/>
    <s v="Production of purchased goods and services"/>
    <s v="Production of purchased goods and services"/>
    <n v="1814.95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3.8835723680000003E-3"/>
    <s v=""/>
    <n v="3.8835723680000003E-3"/>
  </r>
  <r>
    <s v="Scope 3"/>
    <x v="3"/>
    <s v="Ελλάδα"/>
    <s v="Indirect GHG emissions from Purchased Goods and Services"/>
    <s v="Production of purchased goods and services"/>
    <s v="Production of purchased goods and services"/>
    <n v="4659.3240000000005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1.3550428000000002E-2"/>
    <s v=""/>
    <n v="1.3550428000000002E-2"/>
  </r>
  <r>
    <s v="Scope 3"/>
    <x v="3"/>
    <s v="Ελλάδα"/>
    <s v="Indirect GHG emissions from Purchased Goods and Services"/>
    <s v="Production of purchased goods and services"/>
    <s v="Production of purchased goods and services"/>
    <n v="2495.098"/>
    <s v="EURO"/>
    <s v="printed matter and recorded media"/>
    <s v="Production_printed matter and recorded media"/>
    <s v="Σ.Ε. CO₂ eq"/>
    <n v="2.832E-4"/>
    <s v="tn CO2 eq/ €"/>
    <s v="EXIOBASE 2019 - GR"/>
    <s v="-"/>
    <s v="-"/>
    <s v="-"/>
    <s v="-"/>
    <n v="4.7314659949999997E-2"/>
    <s v=""/>
    <n v="4.7314659949999997E-2"/>
  </r>
  <r>
    <s v="Scope 3"/>
    <x v="3"/>
    <s v="Ελλάδα"/>
    <s v="Indirect GHG emissions from Purchased Goods and Services"/>
    <s v="Production of purchased goods and services"/>
    <s v="Production of purchased goods and services"/>
    <n v="1704.1180000000002"/>
    <s v="EURO"/>
    <s v="soap and detergents/cleaning and polishing preparations/perfumes and toilet preparations"/>
    <s v="Production_soap and detergents/cleaning and polishing preparations/perfumes and toilet preparations"/>
    <s v="Σ.Ε. CO₂ eq"/>
    <n v="7.1914136000000004E-4"/>
    <s v="tn CO2 eq/ €"/>
    <s v="BEIS 2021"/>
    <s v="-"/>
    <s v="-"/>
    <s v="-"/>
    <s v="-"/>
    <n v="4.0175252896799991"/>
    <s v=""/>
    <n v="4.0175252896799991"/>
  </r>
  <r>
    <s v="Scope 3"/>
    <x v="3"/>
    <s v="Ελλάδα"/>
    <s v="Indirect GHG emissions from Purchased Goods and Services"/>
    <s v="Production of purchased goods and services"/>
    <s v="Production of purchased goods and services"/>
    <n v="151.47200000000001"/>
    <s v="EURO"/>
    <s v="pharmacies and drug stores"/>
    <s v="Production_pharmacies and drug stores"/>
    <s v="Σ.Ε. CO₂ eq"/>
    <n v="1.3689E-4"/>
    <s v="tn CO2 eq/ €"/>
    <s v="EPA 2022"/>
    <s v="-"/>
    <s v="-"/>
    <s v="-"/>
    <s v="-"/>
    <n v="0.14159093760000002"/>
    <s v=""/>
    <n v="0.14159093760000002"/>
  </r>
  <r>
    <s v="Scope 3"/>
    <x v="3"/>
    <s v="Ελλάδα"/>
    <s v="Indirect GHG emissions from Purchased Goods and Services"/>
    <s v="Production of purchased goods and services"/>
    <s v="Production of purchased goods and services"/>
    <n v="56.482000000000006"/>
    <s v="EURO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58.269029829212997"/>
    <s v=""/>
    <n v="58.269029829212997"/>
  </r>
  <r>
    <s v="Scope 3"/>
    <x v="3"/>
    <s v="Ελλάδα"/>
    <s v="Indirect GHG emissions from Purchased Goods and Services"/>
    <s v="Production of purchased goods and services"/>
    <s v="Production of purchased goods and services"/>
    <n v="39688.400000000009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3.3872528752916011"/>
    <s v=""/>
    <n v="3.3872528752916011"/>
  </r>
  <r>
    <s v="Scope 3"/>
    <x v="3"/>
    <s v="Ελλάδα"/>
    <s v="Indirect GHG emissions from Purchased Goods and Services"/>
    <s v="Production of purchased goods and services"/>
    <s v="Production of purchased goods and services"/>
    <n v="80789.948000000004"/>
    <s v="EURO"/>
    <s v="Legal services"/>
    <s v="Production_Legal services"/>
    <s v="Σ.Ε. CO₂ eq"/>
    <n v="5.8538760000000007E-5"/>
    <s v="tn CO2 eq/ €"/>
    <s v="BEIS 2021"/>
    <s v="-"/>
    <s v="-"/>
    <s v="-"/>
    <s v="-"/>
    <n v="1.4349409552499999"/>
    <s v=""/>
    <n v="1.4349409552499999"/>
  </r>
  <r>
    <s v="Scope 3"/>
    <x v="3"/>
    <s v="Ελλάδα"/>
    <s v="Indirect GHG emissions from Purchased Goods and Services"/>
    <s v="Production of purchased goods and services"/>
    <s v="Production of purchased goods and services"/>
    <n v="169096.20600000001"/>
    <s v="EURO"/>
    <s v="all other business support services"/>
    <s v="Production_all other business support services"/>
    <s v="Σ.Ε. CO₂ eq"/>
    <n v="1.16883E-4"/>
    <s v="tn CO2 eq/ €"/>
    <s v="EPA 2022"/>
    <s v="-"/>
    <s v="-"/>
    <s v="-"/>
    <s v="-"/>
    <n v="0.12420123033799998"/>
    <s v=""/>
    <n v="0.12420123033799998"/>
  </r>
  <r>
    <s v="Scope 3"/>
    <x v="3"/>
    <s v="Ελλάδα"/>
    <s v="Indirect GHG emissions from Purchased Goods and Services"/>
    <s v="Production of purchased goods and services"/>
    <s v="Production of purchased goods and services"/>
    <n v="24138.712000000018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7.879001345999999"/>
    <s v=""/>
    <n v="7.879001345999999"/>
  </r>
  <r>
    <s v="Scope 3"/>
    <x v="3"/>
    <s v="Ελλάδα"/>
    <s v="Indirect GHG emissions from Purchased Goods and Services"/>
    <s v="Production of purchased goods and services"/>
    <s v="Production of purchased goods and services"/>
    <n v="257005.4059999999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777768982"/>
    <s v=""/>
    <n v="0.777768982"/>
  </r>
  <r>
    <s v="Scope 3"/>
    <x v="3"/>
    <s v="Ελλάδα"/>
    <s v="Indirect GHG emissions from Purchased Goods and Services"/>
    <s v="Production of purchased goods and services"/>
    <s v="Production of purchased goods and services"/>
    <n v="91357.01400000001"/>
    <s v="EURO"/>
    <s v="advertising agencies"/>
    <s v="Production_advertising agencies"/>
    <s v="Σ.Ε. CO₂ eq"/>
    <n v="8.9505000000000004E-5"/>
    <s v="tn CO2 eq/ €"/>
    <s v="EPA 2022"/>
    <s v="-"/>
    <s v="-"/>
    <s v="-"/>
    <s v="-"/>
    <n v="40.912612169999996"/>
    <s v=""/>
    <n v="40.912612169999996"/>
  </r>
  <r>
    <s v="Scope 3"/>
    <x v="3"/>
    <s v="Ελλάδα"/>
    <s v="Indirect GHG emissions from Purchased Goods and Services"/>
    <s v="Production of purchased goods and services"/>
    <s v="Production of purchased goods and services"/>
    <n v="1000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1.21967873"/>
    <s v=""/>
    <n v="1.21967873"/>
  </r>
  <r>
    <s v="Scope 3"/>
    <x v="3"/>
    <s v="Ελλάδα"/>
    <s v="Indirect GHG emissions from Purchased Goods and Services"/>
    <s v="Production of purchased goods and services"/>
    <s v="Production of purchased goods and services"/>
    <n v="99240.092000000004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1.4161434384"/>
    <s v=""/>
    <n v="1.4161434384"/>
  </r>
  <r>
    <s v="Scope 3"/>
    <x v="3"/>
    <s v="Ελλάδα"/>
    <s v="Indirect GHG emissions from Purchased Goods and Services"/>
    <s v="Production of purchased goods and services"/>
    <s v="Production of purchased goods and services"/>
    <n v="85.736000000000075"/>
    <s v="EURO"/>
    <s v="direct life insurance carriers"/>
    <s v="Production_direct life insurance carriers"/>
    <s v="Σ.Ε. CO₂ eq"/>
    <n v="5.3702999999999997E-5"/>
    <s v="tn CO2 eq/ €"/>
    <s v="EPA 2022"/>
    <s v="-"/>
    <s v="-"/>
    <s v="-"/>
    <s v="-"/>
    <n v="1.3610280414080007"/>
    <s v=""/>
    <n v="1.3610280414080007"/>
  </r>
  <r>
    <s v="Scope 3"/>
    <x v="3"/>
    <s v="Ελλάδα"/>
    <s v="Indirect GHG emissions from Purchased Goods and Services"/>
    <s v="Production of purchased goods and services"/>
    <s v="Production of purchased goods and services"/>
    <n v="170773.084"/>
    <s v="EURO"/>
    <s v="Rental and leasing services"/>
    <s v="Production_Rental and leasing services"/>
    <s v="Σ.Ε. CO₂ eq"/>
    <n v="1.5249303999999999E-4"/>
    <s v="tn CO2 eq/ €"/>
    <s v="BEIS 2021"/>
    <s v="-"/>
    <s v="-"/>
    <s v="-"/>
    <s v="-"/>
    <n v="0.611230720231"/>
    <s v=""/>
    <n v="0.611230720231"/>
  </r>
  <r>
    <s v="Scope 3"/>
    <x v="3"/>
    <s v="Ελλάδα"/>
    <s v="Indirect GHG emissions from Purchased Goods and Services"/>
    <s v="Production of purchased goods and services"/>
    <s v="Production of purchased goods and services"/>
    <n v="2426.7119999999995"/>
    <s v="EURO"/>
    <s v="Rental of machinery and equipment (without operator) and of personal and household goods (services)"/>
    <s v="Production_Rental of machinery and equipment (without operator) and of personal and household goods (services)"/>
    <s v="Σ.Ε. CO₂ eq"/>
    <n v="2.7470000000000001E-4"/>
    <s v="tn CO2 eq/ €"/>
    <s v="EXIOBASE 2019 - CY"/>
    <s v="-"/>
    <s v="-"/>
    <s v="-"/>
    <s v="-"/>
    <n v="3.0864731639999996"/>
    <s v=""/>
    <n v="3.0864731639999996"/>
  </r>
  <r>
    <s v="Scope 3"/>
    <x v="3"/>
    <s v="Ελλάδα"/>
    <s v="Indirect GHG emissions from Purchased Goods and Services"/>
    <s v="Production of purchased goods and services"/>
    <s v="Production of purchased goods and services"/>
    <n v="24185.687999999998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5.7352889288660016"/>
    <s v=""/>
    <n v="5.7352889288660016"/>
  </r>
  <r>
    <s v="Scope 3"/>
    <x v="3"/>
    <s v="Ελλάδα"/>
    <s v="Indirect GHG emissions from Purchased Goods and Services"/>
    <s v="Production of purchased goods and services"/>
    <s v="Production of purchased goods and services"/>
    <n v="0"/>
    <s v="EURO"/>
    <s v="Commercial and industrial machinery and equipment (except automotive and electronic) repair and maintenance"/>
    <s v="Production_Commercial and industrial machinery and equipment (except automotive and electronic) repair and maintenance"/>
    <s v="Σ.Ε. CO₂ eq"/>
    <n v="1.4320800000000003E-4"/>
    <s v="tn CO2 eq/ €"/>
    <s v="EPA 2022"/>
    <s v="-"/>
    <s v="-"/>
    <s v="-"/>
    <s v="-"/>
    <n v="0.10391016297600002"/>
    <s v=""/>
    <n v="0.10391016297600002"/>
  </r>
  <r>
    <s v="Scope 3"/>
    <x v="3"/>
    <s v="Ελλάδα"/>
    <s v="Indirect GHG emissions from Purchased Goods and Services"/>
    <s v="Production of purchased goods and services"/>
    <s v="Production of purchased goods and services"/>
    <n v="2122.4720000000002"/>
    <s v="EURO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0.21653006720000001"/>
    <s v=""/>
    <n v="0.21653006720000001"/>
  </r>
  <r>
    <s v="Scope 3"/>
    <x v="3"/>
    <s v="Ελλάδα"/>
    <s v="Indirect GHG emissions from Purchased Goods and Services"/>
    <s v="Production of purchased goods and services"/>
    <s v="Production of purchased goods and services"/>
    <n v="1066.1500000000001"/>
    <s v="EURO"/>
    <s v="other land transportation services"/>
    <s v="Production_other land transportation services"/>
    <s v="Σ.Ε. CO₂ eq"/>
    <n v="8.6430000000000003E-4"/>
    <s v="tn CO2 eq/ €"/>
    <s v="EXIOBASE 2019 - GR"/>
    <s v="-"/>
    <s v="-"/>
    <s v="-"/>
    <s v="-"/>
    <n v="0.13271007541600002"/>
    <s v=""/>
    <n v="0.13271007541600002"/>
  </r>
  <r>
    <s v="Scope 3"/>
    <x v="3"/>
    <s v="Ελλάδα"/>
    <s v="Indirect GHG emissions from Purchased Goods and Services"/>
    <s v="Production of purchased goods and services"/>
    <s v="Production of purchased goods and services"/>
    <n v="18364.8"/>
    <s v="EURO"/>
    <s v="commercial banking"/>
    <s v="Production_commercial banking"/>
    <s v="Σ.Ε. CO₂ eq"/>
    <n v="6.2126999999999997E-5"/>
    <s v="tn CO2 eq/ €"/>
    <s v="EPA 2022"/>
    <s v="-"/>
    <s v="-"/>
    <s v="-"/>
    <s v="-"/>
    <n v="0.36001739326280002"/>
    <s v=""/>
    <n v="0.36001739326280002"/>
  </r>
  <r>
    <s v="Scope 3"/>
    <x v="3"/>
    <s v="Ελλάδα"/>
    <s v="Indirect GHG emissions from Purchased Goods and Services"/>
    <s v="Production of purchased goods and services"/>
    <s v="Production of purchased goods and services"/>
    <n v="11266.396000000001"/>
    <s v="EURO"/>
    <s v="Advertising and public relations"/>
    <s v="Production_Advertising and public relations"/>
    <s v="Σ.Ε. CO₂ eq"/>
    <n v="1.4172000000000002E-4"/>
    <s v="tn CO2 eq/ €"/>
    <s v="EPA 2018"/>
    <s v="-"/>
    <s v="-"/>
    <s v="-"/>
    <s v="-"/>
    <n v="1.2825330048000005"/>
    <s v=""/>
    <n v="1.2825330048000005"/>
  </r>
  <r>
    <s v="Scope 3"/>
    <x v="3"/>
    <s v="Ελλάδα"/>
    <s v="Indirect GHG emissions from Purchased Goods and Services"/>
    <s v="Production of purchased goods and services"/>
    <s v="Production of purchased goods and services"/>
    <n v="51914.584000000003"/>
    <s v="EURO"/>
    <s v="other grantmaking and giving services"/>
    <s v="Production_other grantmaking and giving services"/>
    <s v="Σ.Ε. CO₂ eq"/>
    <n v="6.2126999999999997E-5"/>
    <s v="tn CO2 eq/ €"/>
    <s v="EPA 2022"/>
    <s v="-"/>
    <s v="-"/>
    <s v="-"/>
    <s v="-"/>
    <n v="5.8392009540000007"/>
    <s v=""/>
    <n v="5.8392009540000007"/>
  </r>
  <r>
    <s v="Scope 3"/>
    <x v="3"/>
    <s v="Ελλάδα"/>
    <s v="Indirect GHG emissions from Purchased Goods and Services"/>
    <s v="Production of purchased goods and services"/>
    <s v="Production of purchased goods and services"/>
    <n v="16147.334000000003"/>
    <s v="EURO"/>
    <s v="convention and trade show organizers"/>
    <s v="Production_convention and trade show organizers"/>
    <s v="Σ.Ε. CO₂ eq"/>
    <n v="1.33731E-4"/>
    <s v="tn CO2 eq/ €"/>
    <s v="EPA 2022"/>
    <s v="-"/>
    <s v="-"/>
    <s v="-"/>
    <s v="-"/>
    <n v="0.60092269799999998"/>
    <s v=""/>
    <n v="0.60092269799999998"/>
  </r>
  <r>
    <s v="Scope 3"/>
    <x v="3"/>
    <s v="Ελλάδα"/>
    <s v="Indirect GHG emissions from Purchased Goods and Services"/>
    <s v="Production of purchased goods and services"/>
    <s v="Production of purchased goods and services"/>
    <n v="12665.382000000001"/>
    <s v="EURO"/>
    <s v="hotel and restaurant (services)"/>
    <s v="Production_hotel and restaurant (services)"/>
    <s v="Σ.Ε. CO₂ eq"/>
    <n v="2.2110000000000001E-4"/>
    <s v="tn CO2 eq/ €"/>
    <s v="EXIOBASE 2019 - GR"/>
    <s v="-"/>
    <s v="-"/>
    <s v="-"/>
    <s v="-"/>
    <n v="2.7566453411840004"/>
    <s v=""/>
    <n v="2.7566453411840004"/>
  </r>
  <r>
    <s v="Scope 3"/>
    <x v="3"/>
    <s v="Ελλάδα"/>
    <s v="Indirect GHG emissions from Purchased Goods and Services"/>
    <s v="Production of purchased goods and services"/>
    <s v="Production of purchased goods and services"/>
    <n v="32086.927999999993"/>
    <s v="EURO"/>
    <s v="professional organizations"/>
    <s v="Production_professional organizations"/>
    <s v="Σ.Ε. CO₂ eq"/>
    <n v="1.3478399999999999E-4"/>
    <s v="tn CO2 eq/ €"/>
    <s v="EPA 2022"/>
    <s v="-"/>
    <s v="-"/>
    <s v="-"/>
    <s v="-"/>
    <n v="13.587583634800001"/>
    <s v=""/>
    <n v="13.587583634800001"/>
  </r>
  <r>
    <s v="Scope 3"/>
    <x v="3"/>
    <s v="Ελλάδα"/>
    <s v="Indirect GHG emissions from Purchased Goods and Services"/>
    <s v="Production of purchased goods and services"/>
    <s v="Production of purchased goods and services"/>
    <n v="18.600000000000001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8.9633736192000004"/>
    <s v=""/>
    <n v="8.9633736192000004"/>
  </r>
  <r>
    <s v="Scope 3"/>
    <x v="3"/>
    <s v="Ελλάδα"/>
    <s v="Indirect GHG emissions from Purchased Goods and Services"/>
    <s v="Production of purchased goods and services"/>
    <s v="Production of purchased goods and services"/>
    <n v="559.52600000000064"/>
    <s v="EURO"/>
    <s v="supporting and auxiliary transport services/travel agency services"/>
    <s v="Production_supporting and auxiliary transport services/travel agency services"/>
    <s v="Σ.Ε. CO₂ eq"/>
    <n v="2.8909999999999999E-3"/>
    <s v="tn CO2 eq/ €"/>
    <s v="EXIOBASE 2019 - GR"/>
    <s v="-"/>
    <s v="-"/>
    <s v="-"/>
    <s v="-"/>
    <n v="0.25175093891200001"/>
    <s v=""/>
    <n v="0.25175093891200001"/>
  </r>
  <r>
    <s v="Scope 3"/>
    <x v="3"/>
    <s v="Ελλάδα"/>
    <s v="Indirect GHG emissions from Purchased Goods and Services"/>
    <s v="Production of purchased goods and services"/>
    <s v="Production of purchased goods and services"/>
    <n v="638.34400000000005"/>
    <s v="EURO"/>
    <s v="adhesives"/>
    <s v="Production_adhesives"/>
    <s v="Σ.Ε. CO₂ eq"/>
    <n v="5.5914300000000001E-4"/>
    <s v="tn CO2 eq/ €"/>
    <s v="EPA 2022"/>
    <s v="-"/>
    <s v="-"/>
    <s v="-"/>
    <s v="-"/>
    <n v="0.84235425143999998"/>
    <s v=""/>
    <n v="0.84235425143999998"/>
  </r>
  <r>
    <s v="Scope 3"/>
    <x v="3"/>
    <s v="Ελλάδα"/>
    <s v="Indirect GHG emissions from Purchased Goods and Services"/>
    <s v="Production of purchased goods and services"/>
    <s v="Production of purchased goods and services"/>
    <n v="3063.4180000000001"/>
    <s v="EURO"/>
    <s v="air and gas compressor manufacturing"/>
    <s v="Production_air and gas compressor manufacturing"/>
    <s v="Σ.Ε. CO₂ eq"/>
    <n v="1.8638099999999998E-4"/>
    <s v="tn CO2 eq/ €"/>
    <s v="EPA 2022"/>
    <s v="-"/>
    <s v="-"/>
    <s v="-"/>
    <s v="-"/>
    <n v="0.65562279332999995"/>
    <s v=""/>
    <n v="0.65562279332999995"/>
  </r>
  <r>
    <s v="Scope 3"/>
    <x v="3"/>
    <s v="Ελλάδα"/>
    <s v="Indirect GHG emissions from Purchased Goods and Services"/>
    <s v="Production of purchased goods and services"/>
    <s v="Production of purchased goods and services"/>
    <n v="12784.849999999999"/>
    <s v="EURO"/>
    <s v="air-conditioning and warm air heating equipment and commercial and industrial refrigeration equipment manufacturing"/>
    <s v="Production_air-conditioning and warm air heating equipment and commercial and industrial refrigeration equipment manufacturing"/>
    <s v="Σ.Ε. CO₂ eq"/>
    <n v="1.93752E-4"/>
    <s v="tn CO2 eq/ €"/>
    <s v="EPA 2022"/>
    <s v="-"/>
    <s v="-"/>
    <s v="-"/>
    <s v="-"/>
    <n v="0.61331552100000009"/>
    <s v=""/>
    <n v="0.61331552100000009"/>
  </r>
  <r>
    <s v="Scope 3"/>
    <x v="3"/>
    <s v="Ελλάδα"/>
    <s v="Indirect GHG emissions from Purchased Goods and Services"/>
    <s v="Production of purchased goods and services"/>
    <s v="Production of purchased goods and services"/>
    <n v="3469.1960000000008"/>
    <s v="EURO"/>
    <s v="aluminium and aluminium products"/>
    <s v="Production_aluminium and aluminium products"/>
    <s v="Σ.Ε. CO₂ eq"/>
    <n v="1.2350000000000002E-3"/>
    <s v="tn CO2 eq/ €"/>
    <s v="EXIOBASE 2019 - GR"/>
    <s v="-"/>
    <s v="-"/>
    <s v="-"/>
    <s v="-"/>
    <n v="18.827353514808003"/>
    <s v=""/>
    <n v="18.827353514808003"/>
  </r>
  <r>
    <s v="Scope 3"/>
    <x v="3"/>
    <s v="Ελλάδα"/>
    <s v="Indirect GHG emissions from Purchased Goods and Services"/>
    <s v="Production of purchased goods and services"/>
    <s v="Production of purchased goods and services"/>
    <n v="13917.168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2.2290478688999998E-2"/>
    <s v=""/>
    <n v="2.2290478688999998E-2"/>
  </r>
  <r>
    <s v="Scope 3"/>
    <x v="3"/>
    <s v="Ελλάδα"/>
    <s v="Indirect GHG emissions from Purchased Goods and Services"/>
    <s v="Production of purchased goods and services"/>
    <s v="Production of purchased goods and services"/>
    <n v="92772.79800000001"/>
    <s v="EURO"/>
    <s v="artificial and synthetic fibers and filaments manufacturing"/>
    <s v="Production_artificial and synthetic fibers and filaments manufacturing"/>
    <s v="Σ.Ε. CO₂ eq"/>
    <n v="9.4980599999999998E-4"/>
    <s v="tn CO2 eq/ €"/>
    <s v="EPA 2022"/>
    <s v="-"/>
    <s v="-"/>
    <s v="-"/>
    <s v="-"/>
    <n v="0.15187029527999998"/>
    <s v=""/>
    <n v="0.15187029527999998"/>
  </r>
  <r>
    <s v="Scope 3"/>
    <x v="3"/>
    <s v="Ελλάδα"/>
    <s v="Indirect GHG emissions from Purchased Goods and Services"/>
    <s v="Production of purchased goods and services"/>
    <s v="Production of purchased goods and services"/>
    <n v="9539.648000000001"/>
    <s v="EURO"/>
    <s v="basic iron and steel and of ferroalloys and first products thereof"/>
    <s v="Production_basic iron and steel and of ferroalloys and first products thereof"/>
    <s v="Σ.Ε. CO₂ eq"/>
    <n v="8.1689999999999996E-4"/>
    <s v="tn CO2 eq/ €"/>
    <s v="EXIOBASE 2019 - GR"/>
    <s v="-"/>
    <s v="-"/>
    <s v="-"/>
    <s v="-"/>
    <n v="2.9196560000000001E-3"/>
    <s v=""/>
    <n v="2.9196560000000001E-3"/>
  </r>
  <r>
    <s v="Scope 3"/>
    <x v="3"/>
    <s v="Ελλάδα"/>
    <s v="Indirect GHG emissions from Purchased Goods and Services"/>
    <s v="Production of purchased goods and services"/>
    <s v="Production of purchased goods and services"/>
    <n v="92035.432000000015"/>
    <s v="EURO"/>
    <s v="bitumen"/>
    <s v="Production_bitumen"/>
    <s v="Σ.Ε. CO₂ eq"/>
    <n v="1.655E-3"/>
    <s v="tn CO2 eq/ €"/>
    <s v="EXIOBASE 2019 - GR"/>
    <s v="-"/>
    <s v="-"/>
    <s v="-"/>
    <s v="-"/>
    <n v="5.888431182E-2"/>
    <s v=""/>
    <n v="5.888431182E-2"/>
  </r>
  <r>
    <s v="Scope 3"/>
    <x v="3"/>
    <s v="Ελλάδα"/>
    <s v="Indirect GHG emissions from Purchased Goods and Services"/>
    <s v="Production of purchased goods and services"/>
    <s v="Production of purchased goods and services"/>
    <n v="7995.0160000000024"/>
    <s v="EURO"/>
    <s v="bolt/nut/screw/rivet and washer manufacturing"/>
    <s v="Production_bolt/nut/screw/rivet and washer manufacturing"/>
    <s v="Σ.Ε. CO₂ eq"/>
    <n v="2.6114399999999999E-4"/>
    <s v="tn CO2 eq/ €"/>
    <s v="EPA 2022"/>
    <s v="-"/>
    <s v="-"/>
    <s v="-"/>
    <s v="-"/>
    <n v="0.17550686300799995"/>
    <s v=""/>
    <n v="0.17550686300799995"/>
  </r>
  <r>
    <s v="Scope 3"/>
    <x v="3"/>
    <s v="Ελλάδα"/>
    <s v="Indirect GHG emissions from Purchased Goods and Services"/>
    <s v="Production of purchased goods and services"/>
    <s v="Production of purchased goods and services"/>
    <n v="183.024"/>
    <s v="EURO"/>
    <s v="bottled water manufacturing"/>
    <s v="Production_bottled water manufacturing"/>
    <s v="Σ.Ε. CO₂ eq"/>
    <n v="2.2534199999999998E-4"/>
    <s v="tn CO2 eq/ €"/>
    <s v="EPA 2022"/>
    <s v="-"/>
    <s v="-"/>
    <s v="-"/>
    <s v="-"/>
    <n v="1.1507392691089999"/>
    <s v=""/>
    <n v="1.1507392691089999"/>
  </r>
  <r>
    <s v="Scope 3"/>
    <x v="3"/>
    <s v="Ελλάδα"/>
    <s v="Indirect GHG emissions from Purchased Goods and Services"/>
    <s v="Production of purchased goods and services"/>
    <s v="Production of purchased goods and services"/>
    <n v="6852.0880000000006"/>
    <s v="EURO"/>
    <s v="brick/stone and related construction material merchant wholesalers"/>
    <s v="Production_brick/stone and related construction material merchant wholesalers"/>
    <s v="Σ.Ε. CO₂ eq"/>
    <n v="1.1372399999999998E-4"/>
    <s v="tn CO2 eq/ €"/>
    <s v="EPA 2022"/>
    <s v="-"/>
    <s v="-"/>
    <s v="-"/>
    <s v="-"/>
    <n v="2.53177E-3"/>
    <s v=""/>
    <n v="2.53177E-3"/>
  </r>
  <r>
    <s v="Scope 3"/>
    <x v="3"/>
    <s v="Ελλάδα"/>
    <s v="Indirect GHG emissions from Purchased Goods and Services"/>
    <s v="Production of purchased goods and services"/>
    <s v="Production of purchased goods and services"/>
    <n v="13149.452000000003"/>
    <s v="EURO"/>
    <s v="capacitor/resistor/coil/transformer and other inductor manufacturing"/>
    <s v="Production_capacitor/resistor/coil/transformer and other inductor manufacturing"/>
    <s v="Σ.Ε. CO₂ eq"/>
    <n v="1.03194E-4"/>
    <s v="tn CO2 eq/ €"/>
    <s v="EPA 2022"/>
    <s v="-"/>
    <s v="-"/>
    <s v="-"/>
    <s v="-"/>
    <n v="4.3053323880000001"/>
    <s v=""/>
    <n v="4.3053323880000001"/>
  </r>
  <r>
    <s v="Scope 3"/>
    <x v="3"/>
    <s v="Ελλάδα"/>
    <s v="Indirect GHG emissions from Purchased Goods and Services"/>
    <s v="Production of purchased goods and services"/>
    <s v="Production of purchased goods and services"/>
    <n v="138744.51199999996"/>
    <s v="EURO"/>
    <s v="cement/lime/plaster and articles of concrete/cement and plaster"/>
    <s v="Production_cement/lime/plaster and articles of concrete/cement and plaster"/>
    <s v="Σ.Ε. CO₂ eq"/>
    <n v="8.4404124000000004E-4"/>
    <s v="tn CO2 eq/ €"/>
    <s v="BEIS 2021"/>
    <s v="-"/>
    <s v="-"/>
    <s v="-"/>
    <s v="-"/>
    <n v="5.2052779064000001"/>
    <s v=""/>
    <n v="5.2052779064000001"/>
  </r>
  <r>
    <s v="Scope 3"/>
    <x v="3"/>
    <s v="Ελλάδα"/>
    <s v="Indirect GHG emissions from Purchased Goods and Services"/>
    <s v="Production of purchased goods and services"/>
    <s v="Production of purchased goods and services"/>
    <n v="433.58400000000006"/>
    <s v="EURO"/>
    <s v="chemical and fertilizer minerals/salt and other mining and quarrying products"/>
    <s v="Production_chemical and fertilizer minerals/salt and other mining and quarrying products"/>
    <s v="Σ.Ε. CO₂ eq"/>
    <n v="2.1090000000000002E-3"/>
    <s v="tn CO2 eq/ €"/>
    <s v="EXIOBASE 2019 - GR"/>
    <s v="-"/>
    <s v="-"/>
    <s v="-"/>
    <s v="-"/>
    <n v="0.17648150000000004"/>
    <s v=""/>
    <n v="0.17648150000000004"/>
  </r>
  <r>
    <s v="Scope 3"/>
    <x v="3"/>
    <s v="Ελλάδα"/>
    <s v="Indirect GHG emissions from Purchased Goods and Services"/>
    <s v="Production of purchased goods and services"/>
    <s v="Production of purchased goods and services"/>
    <n v="28060.588000000003"/>
    <s v="EURO"/>
    <s v="chemicals"/>
    <s v="Production_chemicals"/>
    <s v="Σ.Ε. CO₂ eq"/>
    <n v="6.8300000000000001E-4"/>
    <s v="tn CO2 eq/ €"/>
    <s v="EXIOBASE 2019 - GR"/>
    <s v="-"/>
    <s v="-"/>
    <s v="-"/>
    <s v="-"/>
    <n v="5.0349288599999993E-3"/>
    <s v=""/>
    <n v="5.0349288599999993E-3"/>
  </r>
  <r>
    <s v="Scope 3"/>
    <x v="3"/>
    <s v="Ελλάδα"/>
    <s v="Indirect GHG emissions from Purchased Goods and Services"/>
    <s v="Production of purchased goods and services"/>
    <s v="Production of purchased goods and services"/>
    <n v="752.04"/>
    <s v="EURO"/>
    <s v="coffee and tea manufacturing"/>
    <s v="Production_coffee and tea manufacturing"/>
    <s v="Σ.Ε. CO₂ eq"/>
    <n v="3.7170899999999996E-4"/>
    <s v="tn CO2 eq/ €"/>
    <s v="EPA 2022"/>
    <s v="-"/>
    <s v="-"/>
    <s v="-"/>
    <s v="-"/>
    <n v="2.3014244395000005E-2"/>
    <s v=""/>
    <n v="2.3014244395000005E-2"/>
  </r>
  <r>
    <s v="Scope 3"/>
    <x v="3"/>
    <s v="Ελλάδα"/>
    <s v="Indirect GHG emissions from Purchased Goods and Services"/>
    <s v="Production of purchased goods and services"/>
    <s v="Production of purchased goods and services"/>
    <n v="218493.41400000002"/>
    <s v="EURO"/>
    <s v="Commercial and industrial machinery and equipment (except automotive and electronic) repair and maintenance"/>
    <s v="Production_Commercial and industrial machinery and equipment (except automotive and electronic) repair and maintenance"/>
    <s v="Σ.Ε. CO₂ eq"/>
    <n v="1.4320800000000003E-4"/>
    <s v="tn CO2 eq/ €"/>
    <s v="EPA 2022"/>
    <s v="-"/>
    <s v="-"/>
    <s v="-"/>
    <s v="-"/>
    <n v="8.9493295712000001E-2"/>
    <s v=""/>
    <n v="8.9493295712000001E-2"/>
  </r>
  <r>
    <s v="Scope 3"/>
    <x v="3"/>
    <s v="Ελλάδα"/>
    <s v="Indirect GHG emissions from Purchased Goods and Services"/>
    <s v="Production of purchased goods and services"/>
    <s v="Production of purchased goods and services"/>
    <n v="12683.86"/>
    <s v="EURO"/>
    <s v="commercial/industrial and institutional electric lighting fixture manufacturing"/>
    <s v="Production_commercial/industrial and institutional electric lighting fixture manufacturing"/>
    <s v="Σ.Ε. CO₂ eq"/>
    <n v="1.9480499999999999E-4"/>
    <s v="tn CO2 eq/ €"/>
    <s v="EPA 2022"/>
    <s v="-"/>
    <s v="-"/>
    <s v="-"/>
    <s v="-"/>
    <n v="1.3692616814499998"/>
    <s v=""/>
    <n v="1.3692616814499998"/>
  </r>
  <r>
    <s v="Scope 3"/>
    <x v="3"/>
    <s v="Ελλάδα"/>
    <s v="Indirect GHG emissions from Purchased Goods and Services"/>
    <s v="Production of purchased goods and services"/>
    <s v="Production of purchased goods and services"/>
    <n v="6535.3020000000006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0.26426435167199996"/>
    <s v=""/>
    <n v="0.26426435167199996"/>
  </r>
  <r>
    <s v="Scope 3"/>
    <x v="3"/>
    <s v="Ελλάδα"/>
    <s v="Indirect GHG emissions from Purchased Goods and Services"/>
    <s v="Production of purchased goods and services"/>
    <s v="Production of purchased goods and services"/>
    <n v="9809.5239999999994"/>
    <s v="EURO"/>
    <s v="computer/electronic and optical products"/>
    <s v="Production_computer/electronic and optical products"/>
    <s v="Σ.Ε. CO₂ eq"/>
    <n v="3.4710648E-4"/>
    <s v="tn CO2 eq/ €"/>
    <s v="BEIS 2021"/>
    <s v="-"/>
    <s v="-"/>
    <s v="-"/>
    <s v="-"/>
    <n v="8.2891158650999996E-2"/>
    <s v=""/>
    <n v="8.2891158650999996E-2"/>
  </r>
  <r>
    <s v="Scope 3"/>
    <x v="3"/>
    <s v="Ελλάδα"/>
    <s v="Indirect GHG emissions from Purchased Goods and Services"/>
    <s v="Production of purchased goods and services"/>
    <s v="Production of purchased goods and services"/>
    <n v="48963.102000000006"/>
    <s v="EURO"/>
    <s v="construction work"/>
    <s v="Production_construction work"/>
    <s v="Σ.Ε. CO₂ eq"/>
    <n v="7.6829999999999997E-4"/>
    <s v="tn CO2 eq/ €"/>
    <s v="EXIOBASE 2019 - GR"/>
    <s v="-"/>
    <s v="-"/>
    <s v="-"/>
    <s v="-"/>
    <n v="0.13732441200000001"/>
    <s v=""/>
    <n v="0.13732441200000001"/>
  </r>
  <r>
    <s v="Scope 3"/>
    <x v="3"/>
    <s v="Ελλάδα"/>
    <s v="Indirect GHG emissions from Purchased Goods and Services"/>
    <s v="Production of purchased goods and services"/>
    <s v="Production of purchased goods and services"/>
    <n v="1284.1760000000004"/>
    <s v="EURO"/>
    <s v="copper products"/>
    <s v="Production_copper products"/>
    <s v="Σ.Ε. CO₂ eq"/>
    <n v="1.5329999999999999E-3"/>
    <s v="tn CO2 eq/ €"/>
    <s v="EXIOBASE 2019 - GR"/>
    <s v="-"/>
    <s v="-"/>
    <s v="-"/>
    <s v="-"/>
    <n v="48.397247531729604"/>
    <s v=""/>
    <n v="48.397247531729604"/>
  </r>
  <r>
    <s v="Scope 3"/>
    <x v="3"/>
    <s v="Ελλάδα"/>
    <s v="Indirect GHG emissions from Purchased Goods and Services"/>
    <s v="Production of purchased goods and services"/>
    <s v="Production of purchased goods and services"/>
    <n v="3034.9440000000004"/>
    <s v="EURO"/>
    <s v="Education"/>
    <s v="Production_Education"/>
    <s v="Σ.Ε. CO₂ eq"/>
    <n v="5.2500000000000002E-5"/>
    <s v="tn CO2 eq/ €"/>
    <s v="EXIOBASE 2019 - GR"/>
    <s v="-"/>
    <s v="-"/>
    <s v="-"/>
    <s v="-"/>
    <n v="2.1138204360000001"/>
    <s v=""/>
    <n v="2.1138204360000001"/>
  </r>
  <r>
    <s v="Scope 3"/>
    <x v="3"/>
    <s v="Ελλάδα"/>
    <s v="Indirect GHG emissions from Purchased Goods and Services"/>
    <s v="Production of purchased goods and services"/>
    <s v="Production of purchased goods and services"/>
    <n v="10458.502"/>
    <s v="EURO"/>
    <s v="electrical apparatus and equipment/wiring supplies and related equipment merchant wholesalers"/>
    <s v="Production_electrical apparatus and equipment/wiring supplies and related equipment merchant wholesalers"/>
    <s v="Σ.Ε. CO₂ eq"/>
    <n v="8.7399000000000008E-5"/>
    <s v="tn CO2 eq/ €"/>
    <s v="EPA 2022"/>
    <s v="-"/>
    <s v="-"/>
    <s v="-"/>
    <s v="-"/>
    <n v="9.1053307799999983E-2"/>
    <s v=""/>
    <n v="9.1053307799999983E-2"/>
  </r>
  <r>
    <s v="Scope 3"/>
    <x v="3"/>
    <s v="Ελλάδα"/>
    <s v="Indirect GHG emissions from Purchased Goods and Services"/>
    <s v="Production of purchased goods and services"/>
    <s v="Production of purchased goods and services"/>
    <n v="6450.2820000000002"/>
    <s v="EURO"/>
    <s v="electrical contractors and other wiring installation contractors"/>
    <s v="Production_electrical contractors and other wiring installation contractors"/>
    <s v="Σ.Ε. CO₂ eq"/>
    <n v="2.3271299999999998E-4"/>
    <s v="tn CO2 eq/ €"/>
    <s v="EPA 2022"/>
    <s v="-"/>
    <s v="-"/>
    <s v="-"/>
    <s v="-"/>
    <n v="4.2932054784000001E-2"/>
    <s v=""/>
    <n v="4.2932054784000001E-2"/>
  </r>
  <r>
    <s v="Scope 3"/>
    <x v="3"/>
    <s v="Ελλάδα"/>
    <s v="Indirect GHG emissions from Purchased Goods and Services"/>
    <s v="Production of purchased goods and services"/>
    <s v="Production of purchased goods and services"/>
    <n v="338177.47600000002"/>
    <s v="EURO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2.4758881037660005"/>
    <s v=""/>
    <n v="2.4758881037660005"/>
  </r>
  <r>
    <s v="Scope 3"/>
    <x v="3"/>
    <s v="Ελλάδα"/>
    <s v="Indirect GHG emissions from Purchased Goods and Services"/>
    <s v="Production of purchased goods and services"/>
    <s v="Production of purchased goods and services"/>
    <n v="3970.0220000000004"/>
    <s v="EURO"/>
    <s v="electronic connector manufacturing"/>
    <s v="Production_electronic connector manufacturing"/>
    <s v="Σ.Ε. CO₂ eq"/>
    <n v="1.03194E-4"/>
    <s v="tn CO2 eq/ €"/>
    <s v="EPA 2022"/>
    <s v="-"/>
    <s v="-"/>
    <s v="-"/>
    <s v="-"/>
    <n v="0.39950799863799996"/>
    <s v=""/>
    <n v="0.39950799863799996"/>
  </r>
  <r>
    <s v="Scope 3"/>
    <x v="3"/>
    <s v="Ελλάδα"/>
    <s v="Indirect GHG emissions from Purchased Goods and Services"/>
    <s v="Production of purchased goods and services"/>
    <s v="Production of purchased goods and services"/>
    <n v="17746.48"/>
    <s v="EURO"/>
    <s v="environmental consulting services"/>
    <s v="Production_environmental consulting services"/>
    <s v="Σ.Ε. CO₂ eq"/>
    <n v="9.4769999999999989E-5"/>
    <s v="tn CO2 eq/ €"/>
    <s v="EPA 2022"/>
    <s v="-"/>
    <s v="-"/>
    <s v="-"/>
    <s v="-"/>
    <n v="2.0800620000000001E-3"/>
    <s v=""/>
    <n v="2.0800620000000001E-3"/>
  </r>
  <r>
    <s v="Scope 3"/>
    <x v="3"/>
    <s v="Ελλάδα"/>
    <s v="Indirect GHG emissions from Purchased Goods and Services"/>
    <s v="Production of purchased goods and services"/>
    <s v="Production of purchased goods and services"/>
    <n v="97854.293999999994"/>
    <s v="EURO"/>
    <s v="fabricated metal products"/>
    <s v="Production_fabricated metal products"/>
    <s v="Σ.Ε. CO₂ eq"/>
    <n v="7.6880000000000004E-4"/>
    <s v="tn CO2 eq/ €"/>
    <s v="EXIOBASE 2019 - GR"/>
    <s v="-"/>
    <s v="-"/>
    <s v="-"/>
    <s v="-"/>
    <n v="0.29814649799999998"/>
    <s v=""/>
    <n v="0.29814649799999998"/>
  </r>
  <r>
    <s v="Scope 3"/>
    <x v="3"/>
    <s v="Ελλάδα"/>
    <s v="Indirect GHG emissions from Purchased Goods and Services"/>
    <s v="Production of purchased goods and services"/>
    <s v="Production of purchased goods and services"/>
    <n v="189659.43400000001"/>
    <s v="EURO"/>
    <s v="fabricated pipe and pipe fitting manufacturing"/>
    <s v="Production_fabricated pipe and pipe fitting manufacturing"/>
    <s v="Σ.Ε. CO₂ eq"/>
    <n v="2.5061399999999997E-4"/>
    <s v="tn CO2 eq/ €"/>
    <s v="EPA 2022"/>
    <s v="-"/>
    <s v="-"/>
    <s v="-"/>
    <s v="-"/>
    <n v="6.4705109600000005E-2"/>
    <s v=""/>
    <n v="6.4705109600000005E-2"/>
  </r>
  <r>
    <s v="Scope 3"/>
    <x v="3"/>
    <s v="Ελλάδα"/>
    <s v="Indirect GHG emissions from Purchased Goods and Services"/>
    <s v="Production of purchased goods and services"/>
    <s v="Production of purchased goods and services"/>
    <n v="3733.7839999999997"/>
    <s v="EURO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0.39542101312000011"/>
    <s v=""/>
    <n v="0.39542101312000011"/>
  </r>
  <r>
    <s v="Scope 3"/>
    <x v="3"/>
    <s v="Ελλάδα"/>
    <s v="Indirect GHG emissions from Purchased Goods and Services"/>
    <s v="Production of purchased goods and services"/>
    <s v="Production of purchased goods and services"/>
    <n v="509.41000000000008"/>
    <s v="EURO"/>
    <s v="gas/distribution of gaseous fuels through mains/steam and air conditioning supply"/>
    <s v="Production_gas/distribution of gaseous fuels through mains/steam and air conditioning supply"/>
    <s v="Σ.Ε. CO₂ eq"/>
    <n v="1.3813771999999999E-3"/>
    <s v="tn CO2 eq/ €"/>
    <s v="BEIS 2021"/>
    <s v="-"/>
    <s v="-"/>
    <s v="-"/>
    <s v="-"/>
    <n v="5.8420500000000005E-3"/>
    <s v=""/>
    <n v="5.8420500000000005E-3"/>
  </r>
  <r>
    <s v="Scope 3"/>
    <x v="3"/>
    <s v="Ελλάδα"/>
    <s v="Indirect GHG emissions from Purchased Goods and Services"/>
    <s v="Production of purchased goods and services"/>
    <s v="Production of purchased goods and services"/>
    <n v="36530.640000000007"/>
    <s v="EURO"/>
    <s v="General warehousing and storage"/>
    <s v="Production_General warehousing and storage"/>
    <s v="Σ.Ε. CO₂ eq"/>
    <n v="2.5693199999999997E-4"/>
    <s v="tn CO2 eq/ €"/>
    <s v="EPA 2022"/>
    <s v="-"/>
    <s v="-"/>
    <s v="-"/>
    <s v="-"/>
    <n v="9.0962927999999992E-3"/>
    <s v=""/>
    <n v="9.0962927999999992E-3"/>
  </r>
  <r>
    <s v="Scope 3"/>
    <x v="3"/>
    <s v="Ελλάδα"/>
    <s v="Indirect GHG emissions from Purchased Goods and Services"/>
    <s v="Production of purchased goods and services"/>
    <s v="Production of purchased goods and services"/>
    <n v="1209.1599999999999"/>
    <s v="EURO"/>
    <s v="glass and glass products"/>
    <s v="Production_glass and glass products"/>
    <s v="Σ.Ε. CO₂ eq"/>
    <n v="8.1669999999999996E-4"/>
    <s v="tn CO2 eq/ €"/>
    <s v="EXIOBASE 2019 - GR"/>
    <s v="-"/>
    <s v="-"/>
    <s v="-"/>
    <s v="-"/>
    <n v="3.5868401609000004E-2"/>
    <s v=""/>
    <n v="3.5868401609000004E-2"/>
  </r>
  <r>
    <s v="Scope 3"/>
    <x v="3"/>
    <s v="Ελλάδα"/>
    <s v="Indirect GHG emissions from Purchased Goods and Services"/>
    <s v="Production of purchased goods and services"/>
    <s v="Production of purchased goods and services"/>
    <n v="27845.608000000004"/>
    <s v="EURO"/>
    <s v="highway/street and bridge construction."/>
    <s v="Production_highway/street and bridge construction."/>
    <s v="Σ.Ε. CO₂ eq"/>
    <n v="2.6851499999999999E-4"/>
    <s v="tn CO2 eq/ €"/>
    <s v="EPA 2022"/>
    <s v="-"/>
    <s v="-"/>
    <s v="-"/>
    <s v="-"/>
    <n v="3.9954804133818009"/>
    <s v=""/>
    <n v="3.9954804133818009"/>
  </r>
  <r>
    <s v="Scope 3"/>
    <x v="3"/>
    <s v="Ελλάδα"/>
    <s v="Indirect GHG emissions from Purchased Goods and Services"/>
    <s v="Production of purchased goods and services"/>
    <s v="Production of purchased goods and services"/>
    <n v="128365.97599999998"/>
    <s v="EURO"/>
    <s v="hydraulic pumps/motors/cylinders and actuators"/>
    <s v="Production_hydraulic pumps/motors/cylinders and actuators"/>
    <s v="Σ.Ε. CO₂ eq"/>
    <n v="3.2831800000000008E-4"/>
    <s v="tn CO2 eq/ €"/>
    <s v="EPA 2018"/>
    <s v="-"/>
    <s v="-"/>
    <s v="-"/>
    <s v="-"/>
    <n v="6.5282366270000003E-2"/>
    <s v=""/>
    <n v="6.5282366270000003E-2"/>
  </r>
  <r>
    <s v="Scope 3"/>
    <x v="3"/>
    <s v="Ελλάδα"/>
    <s v="Indirect GHG emissions from Purchased Goods and Services"/>
    <s v="Production of purchased goods and services"/>
    <s v="Production of purchased goods and services"/>
    <n v="40816.814000000006"/>
    <s v="EURO"/>
    <s v="industrial and commercial fan and blower and air purification equipment manufacturing"/>
    <s v="Production_industrial and commercial fan and blower and air purification equipment manufacturing"/>
    <s v="Σ.Ε. CO₂ eq"/>
    <n v="2.2112999999999999E-4"/>
    <s v="tn CO2 eq/ €"/>
    <s v="EPA 2022"/>
    <s v="-"/>
    <s v="-"/>
    <s v="-"/>
    <s v="-"/>
    <n v="1.2660518194600003"/>
    <s v=""/>
    <n v="1.2660518194600003"/>
  </r>
  <r>
    <s v="Scope 3"/>
    <x v="3"/>
    <s v="Ελλάδα"/>
    <s v="Indirect GHG emissions from Purchased Goods and Services"/>
    <s v="Production of purchased goods and services"/>
    <s v="Production of purchased goods and services"/>
    <n v="3410.1460000000002"/>
    <s v="EURO"/>
    <s v="industrial gas manufacturing"/>
    <s v="Production_industrial gas manufacturing"/>
    <s v="Σ.Ε. CO₂ eq"/>
    <n v="1.275183E-3"/>
    <s v="tn CO2 eq/ €"/>
    <s v="EPA 2022"/>
    <s v="-"/>
    <s v="-"/>
    <s v="-"/>
    <s v="-"/>
    <n v="0.55826452201600008"/>
    <s v=""/>
    <n v="0.55826452201600008"/>
  </r>
  <r>
    <s v="Scope 3"/>
    <x v="3"/>
    <s v="Ελλάδα"/>
    <s v="Indirect GHG emissions from Purchased Goods and Services"/>
    <s v="Production of purchased goods and services"/>
    <s v="Production of purchased goods and services"/>
    <n v="14814.657999999999"/>
    <s v="EURO"/>
    <s v="industrial valve manufacturing"/>
    <s v="Production_industrial valve manufacturing"/>
    <s v="Σ.Ε. CO₂ eq"/>
    <n v="1.8216899999999998E-4"/>
    <s v="tn CO2 eq/ €"/>
    <s v="EPA 2022"/>
    <s v="-"/>
    <s v="-"/>
    <s v="-"/>
    <s v="-"/>
    <n v="9.5842024991999994E-2"/>
    <s v=""/>
    <n v="9.5842024991999994E-2"/>
  </r>
  <r>
    <s v="Scope 3"/>
    <x v="3"/>
    <s v="Ελλάδα"/>
    <s v="Indirect GHG emissions from Purchased Goods and Services"/>
    <s v="Production of purchased goods and services"/>
    <s v="Production of purchased goods and services"/>
    <n v="7981.608000000002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6.5745243696000003E-2"/>
    <s v=""/>
    <n v="6.5745243696000003E-2"/>
  </r>
  <r>
    <s v="Scope 3"/>
    <x v="3"/>
    <s v="Ελλάδα"/>
    <s v="Indirect GHG emissions from Purchased Goods and Services"/>
    <s v="Production of purchased goods and services"/>
    <s v="Production of purchased goods and services"/>
    <n v="640.11599999999999"/>
    <s v="EURO"/>
    <s v="lawn and garden tractor and home lawn and garden equipment manufacturing"/>
    <s v="Production_lawn and garden tractor and home lawn and garden equipment manufacturing"/>
    <s v="Σ.Ε. CO₂ eq"/>
    <n v="1.2636E-4"/>
    <s v="tn CO2 eq/ €"/>
    <s v="EPA 2022"/>
    <s v="-"/>
    <s v="-"/>
    <s v="-"/>
    <s v="-"/>
    <n v="6.5100243771000002E-2"/>
    <s v=""/>
    <n v="6.5100243771000002E-2"/>
  </r>
  <r>
    <s v="Scope 3"/>
    <x v="3"/>
    <s v="Ελλάδα"/>
    <s v="Indirect GHG emissions from Purchased Goods and Services"/>
    <s v="Production of purchased goods and services"/>
    <s v="Production of purchased goods and services"/>
    <n v="31550.354000000007"/>
    <s v="EURO"/>
    <s v="lubricants"/>
    <s v="Production_lubricants"/>
    <s v="Σ.Ε. CO₂ eq"/>
    <n v="1.6539999999999999E-3"/>
    <s v="tn CO2 eq/ €"/>
    <s v="EXIOBASE 2019 - GR"/>
    <s v="-"/>
    <s v="-"/>
    <s v="-"/>
    <s v="-"/>
    <n v="4.8933500000000005E-2"/>
    <s v=""/>
    <n v="4.8933500000000005E-2"/>
  </r>
  <r>
    <s v="Scope 3"/>
    <x v="3"/>
    <s v="Ελλάδα"/>
    <s v="Indirect GHG emissions from Purchased Goods and Services"/>
    <s v="Production of purchased goods and services"/>
    <s v="Production of purchased goods and services"/>
    <n v="663525.23600000015"/>
    <s v="EURO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1.7054826255360001"/>
    <s v=""/>
    <n v="1.7054826255360001"/>
  </r>
  <r>
    <s v="Scope 3"/>
    <x v="3"/>
    <s v="Ελλάδα"/>
    <s v="Indirect GHG emissions from Purchased Goods and Services"/>
    <s v="Production of purchased goods and services"/>
    <s v="Production of purchased goods and services"/>
    <n v="800.99200000000019"/>
    <s v="EURO"/>
    <s v="major household appliance manufacturing"/>
    <s v="Production_major household appliance manufacturing"/>
    <s v="Σ.Ε. CO₂ eq"/>
    <n v="1.8111599999999996E-4"/>
    <s v="tn CO2 eq/ €"/>
    <s v="EPA 2022"/>
    <s v="-"/>
    <s v="-"/>
    <s v="-"/>
    <s v="-"/>
    <n v="6.8537600557608007"/>
    <s v=""/>
    <n v="6.8537600557608007"/>
  </r>
  <r>
    <s v="Scope 3"/>
    <x v="3"/>
    <s v="Ελλάδα"/>
    <s v="Indirect GHG emissions from Purchased Goods and Services"/>
    <s v="Production of purchased goods and services"/>
    <s v="Production of purchased goods and services"/>
    <n v="7635.1319999999996"/>
    <s v="EURO"/>
    <s v="metal window and door manufacturing"/>
    <s v="Production_metal window and door manufacturing"/>
    <s v="Σ.Ε. CO₂ eq"/>
    <n v="2.3271299999999998E-4"/>
    <s v="tn CO2 eq/ €"/>
    <s v="EPA 2022"/>
    <s v="-"/>
    <s v="-"/>
    <s v="-"/>
    <s v="-"/>
    <n v="2.3860108410880003"/>
    <s v=""/>
    <n v="2.3860108410880003"/>
  </r>
  <r>
    <s v="Scope 3"/>
    <x v="3"/>
    <s v="Ελλάδα"/>
    <s v="Indirect GHG emissions from Purchased Goods and Services"/>
    <s v="Production of purchased goods and services"/>
    <s v="Production of purchased goods and services"/>
    <n v="877085.26600000006"/>
    <s v="EURO"/>
    <s v="mining support services"/>
    <s v="Production_mining support services"/>
    <s v="Σ.Ε. CO₂ eq"/>
    <n v="1.637538E-3"/>
    <s v="tn CO2 eq/ €"/>
    <s v="BEIS 2021"/>
    <s v="-"/>
    <s v="-"/>
    <s v="-"/>
    <s v="-"/>
    <n v="0.26032314519680005"/>
    <s v=""/>
    <n v="0.26032314519680005"/>
  </r>
  <r>
    <s v="Scope 3"/>
    <x v="3"/>
    <s v="Ελλάδα"/>
    <s v="Indirect GHG emissions from Purchased Goods and Services"/>
    <s v="Production of purchased goods and services"/>
    <s v="Production of purchased goods and services"/>
    <n v="54834.214000000007"/>
    <s v="EURO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0.1616921496"/>
    <s v=""/>
    <n v="0.1616921496"/>
  </r>
  <r>
    <s v="Scope 3"/>
    <x v="3"/>
    <s v="Ελλάδα"/>
    <s v="Indirect GHG emissions from Purchased Goods and Services"/>
    <s v="Production of purchased goods and services"/>
    <s v="Production of purchased goods and services"/>
    <n v="41292.982000000004"/>
    <s v="EURO"/>
    <s v="nonspecified petroleum products"/>
    <s v="Production_nonspecified petroleum products"/>
    <s v="Σ.Ε. CO₂ eq"/>
    <n v="1.6539999999999999E-3"/>
    <s v="tn CO2 eq/ €"/>
    <s v="EXIOBASE 2019 - GR"/>
    <s v="-"/>
    <s v="-"/>
    <s v="-"/>
    <s v="-"/>
    <n v="0.23884266059000003"/>
    <s v=""/>
    <n v="0.23884266059000003"/>
  </r>
  <r>
    <s v="Scope 3"/>
    <x v="3"/>
    <s v="Ελλάδα"/>
    <s v="Indirect GHG emissions from Purchased Goods and Services"/>
    <s v="Production of purchased goods and services"/>
    <s v="Production of purchased goods and services"/>
    <n v="31172.487999999998"/>
    <s v="EURO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4.70332896E-2"/>
    <s v=""/>
    <n v="4.70332896E-2"/>
  </r>
  <r>
    <s v="Scope 3"/>
    <x v="3"/>
    <s v="Ελλάδα"/>
    <s v="Indirect GHG emissions from Purchased Goods and Services"/>
    <s v="Production of purchased goods and services"/>
    <s v="Production of purchased goods and services"/>
    <n v="913.8580000000004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0.11644537016200002"/>
    <s v=""/>
    <n v="0.11644537016200002"/>
  </r>
  <r>
    <s v="Scope 3"/>
    <x v="3"/>
    <s v="Ελλάδα"/>
    <s v="Indirect GHG emissions from Purchased Goods and Services"/>
    <s v="Production of purchased goods and services"/>
    <s v="Production of purchased goods and services"/>
    <n v="3549.7840000000006"/>
    <s v="EURO"/>
    <s v="optical instrument and lens manufacturing"/>
    <s v="Production_optical instrument and lens manufacturing"/>
    <s v="Σ.Ε. CO₂ eq"/>
    <n v="1.8427499999999999E-4"/>
    <s v="tn CO2 eq/ €"/>
    <s v="EPA 2022"/>
    <s v="-"/>
    <s v="-"/>
    <s v="-"/>
    <s v="-"/>
    <n v="2.2327652404063998"/>
    <s v=""/>
    <n v="2.2327652404063998"/>
  </r>
  <r>
    <s v="Scope 3"/>
    <x v="3"/>
    <s v="Ελλάδα"/>
    <s v="Indirect GHG emissions from Purchased Goods and Services"/>
    <s v="Production of purchased goods and services"/>
    <s v="Production of purchased goods and services"/>
    <n v="49999.855999999978"/>
    <s v="EURO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6.7962685260599995"/>
    <s v=""/>
    <n v="6.7962685260599995"/>
  </r>
  <r>
    <s v="Scope 3"/>
    <x v="3"/>
    <s v="Ελλάδα"/>
    <s v="Indirect GHG emissions from Purchased Goods and Services"/>
    <s v="Production of purchased goods and services"/>
    <s v="Production of purchased goods and services"/>
    <n v="51575.82"/>
    <s v="EURO"/>
    <s v="other crushed and broken stone mining and quarrying"/>
    <s v="Production_other crushed and broken stone mining and quarrying"/>
    <s v="Σ.Ε. CO₂ eq"/>
    <n v="2.93787E-4"/>
    <s v="tn CO2 eq/ €"/>
    <s v="EPA 2022"/>
    <s v="-"/>
    <s v="-"/>
    <s v="-"/>
    <s v="-"/>
    <n v="3.2241150767039986"/>
    <s v=""/>
    <n v="3.2241150767039986"/>
  </r>
  <r>
    <s v="Scope 3"/>
    <x v="3"/>
    <s v="Ελλάδα"/>
    <s v="Indirect GHG emissions from Purchased Goods and Services"/>
    <s v="Production of purchased goods and services"/>
    <s v="Production of purchased goods and services"/>
    <n v="28770.701999999997"/>
    <s v="EURO"/>
    <s v="other land transportation services"/>
    <s v="Production_other land transportation services"/>
    <s v="Σ.Ε. CO₂ eq"/>
    <n v="8.6430000000000003E-4"/>
    <s v="tn CO2 eq/ €"/>
    <s v="EXIOBASE 2019 - GR"/>
    <s v="-"/>
    <s v="-"/>
    <s v="-"/>
    <s v="-"/>
    <n v="1.7404109171190001"/>
    <s v=""/>
    <n v="1.7404109171190001"/>
  </r>
  <r>
    <s v="Scope 3"/>
    <x v="3"/>
    <s v="Ελλάδα"/>
    <s v="Indirect GHG emissions from Purchased Goods and Services"/>
    <s v="Production of purchased goods and services"/>
    <s v="Production of purchased goods and services"/>
    <n v="434"/>
    <s v="EURO"/>
    <s v="other metal container manufacturing"/>
    <s v="Production_other metal container manufacturing"/>
    <s v="Σ.Ε. CO₂ eq"/>
    <n v="3.3485399999999999E-4"/>
    <s v="tn CO2 eq/ €"/>
    <s v="EPA 2022"/>
    <s v="-"/>
    <s v="-"/>
    <s v="-"/>
    <s v="-"/>
    <n v="6.23217384E-2"/>
    <s v=""/>
    <n v="6.23217384E-2"/>
  </r>
  <r>
    <s v="Scope 3"/>
    <x v="3"/>
    <s v="Ελλάδα"/>
    <s v="Indirect GHG emissions from Purchased Goods and Services"/>
    <s v="Production of purchased goods and services"/>
    <s v="Production of purchased goods and services"/>
    <n v="333235.34399999963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17.168694970000001"/>
    <s v=""/>
    <n v="17.168694970000001"/>
  </r>
  <r>
    <s v="Scope 3"/>
    <x v="3"/>
    <s v="Ελλάδα"/>
    <s v="Indirect GHG emissions from Purchased Goods and Services"/>
    <s v="Production of purchased goods and services"/>
    <s v="Production of purchased goods and services"/>
    <n v="632.40000000000009"/>
    <s v="EURO"/>
    <s v="overhead traveling crane/hoist and monorail system manufacturing"/>
    <s v="Production_overhead traveling crane/hoist and monorail system manufacturing"/>
    <s v="Σ.Ε. CO₂ eq"/>
    <n v="2.6956799999999998E-4"/>
    <s v="tn CO2 eq/ €"/>
    <s v="EPA 2022"/>
    <s v="-"/>
    <s v="-"/>
    <s v="-"/>
    <s v="-"/>
    <n v="2.9678145000000003E-2"/>
    <s v=""/>
    <n v="2.9678145000000003E-2"/>
  </r>
  <r>
    <s v="Scope 3"/>
    <x v="3"/>
    <s v="Ελλάδα"/>
    <s v="Indirect GHG emissions from Purchased Goods and Services"/>
    <s v="Production of purchased goods and services"/>
    <s v="Production of purchased goods and services"/>
    <n v="957.24800000000005"/>
    <s v="EURO"/>
    <s v="paint/varnish and supplies merchant wholesalers"/>
    <s v="Production_paint/varnish and supplies merchant wholesalers"/>
    <s v="Σ.Ε. CO₂ eq"/>
    <n v="1.5163199999999999E-4"/>
    <s v="tn CO2 eq/ €"/>
    <s v="EPA 2022"/>
    <s v="-"/>
    <s v="-"/>
    <s v="-"/>
    <s v="-"/>
    <n v="0.69595028879999998"/>
    <s v=""/>
    <n v="0.69595028879999998"/>
  </r>
  <r>
    <s v="Scope 3"/>
    <x v="3"/>
    <s v="Ελλάδα"/>
    <s v="Indirect GHG emissions from Purchased Goods and Services"/>
    <s v="Production of purchased goods and services"/>
    <s v="Production of purchased goods and services"/>
    <n v="86751.547999999995"/>
    <s v="EURO"/>
    <s v="paper and paper products"/>
    <s v="Production_paper and paper products"/>
    <s v="Σ.Ε. CO₂ eq"/>
    <n v="4.3550000000000001E-4"/>
    <s v="tn CO2 eq/ €"/>
    <s v="EXIOBASE 2019 - GR"/>
    <s v="-"/>
    <s v="-"/>
    <s v="-"/>
    <s v="-"/>
    <n v="0.65699953440000003"/>
    <s v=""/>
    <n v="0.65699953440000003"/>
  </r>
  <r>
    <s v="Scope 3"/>
    <x v="3"/>
    <s v="Ελλάδα"/>
    <s v="Indirect GHG emissions from Purchased Goods and Services"/>
    <s v="Production of purchased goods and services"/>
    <s v="Production of purchased goods and services"/>
    <n v="10010.250000000002"/>
    <s v="EURO"/>
    <s v="pharmacies and drug stores"/>
    <s v="Production_pharmacies and drug stores"/>
    <s v="Σ.Ε. CO₂ eq"/>
    <n v="1.3689E-4"/>
    <s v="tn CO2 eq/ €"/>
    <s v="EPA 2022"/>
    <s v="-"/>
    <s v="-"/>
    <s v="-"/>
    <s v="-"/>
    <n v="1.52670693"/>
    <s v=""/>
    <n v="1.52670693"/>
  </r>
  <r>
    <s v="Scope 3"/>
    <x v="3"/>
    <s v="Ελλάδα"/>
    <s v="Indirect GHG emissions from Purchased Goods and Services"/>
    <s v="Production of purchased goods and services"/>
    <s v="Production of purchased goods and services"/>
    <n v="23699.18"/>
    <s v="EURO"/>
    <s v="plastics packaging film and sheet (including laminated) manufacturing"/>
    <s v="Production_plastics packaging film and sheet (including laminated) manufacturing"/>
    <s v="Σ.Ε. CO₂ eq"/>
    <n v="5.7283200000000012E-4"/>
    <s v="tn CO2 eq/ €"/>
    <s v="EPA 2022"/>
    <s v="-"/>
    <s v="-"/>
    <s v="-"/>
    <s v="-"/>
    <n v="2.8637504090000005E-2"/>
    <s v=""/>
    <n v="2.8637504090000005E-2"/>
  </r>
  <r>
    <s v="Scope 3"/>
    <x v="3"/>
    <s v="Ελλάδα"/>
    <s v="Indirect GHG emissions from Purchased Goods and Services"/>
    <s v="Production of purchased goods and services"/>
    <s v="Production of purchased goods and services"/>
    <n v="202.08"/>
    <s v="EURO"/>
    <s v="polystyrene foam product manufacturing"/>
    <s v="Production_polystyrene foam product manufacturing"/>
    <s v="Σ.Ε. CO₂ eq"/>
    <n v="2.8536300000000001E-4"/>
    <s v="tn CO2 eq/ €"/>
    <s v="EPA 2022"/>
    <s v="-"/>
    <s v="-"/>
    <s v="-"/>
    <s v="-"/>
    <n v="0.92219188652000006"/>
    <s v=""/>
    <n v="0.92219188652000006"/>
  </r>
  <r>
    <s v="Scope 3"/>
    <x v="3"/>
    <s v="Ελλάδα"/>
    <s v="Indirect GHG emissions from Purchased Goods and Services"/>
    <s v="Production of purchased goods and services"/>
    <s v="Production of purchased goods and services"/>
    <n v="856.14600000000019"/>
    <s v="EURO"/>
    <s v="Post and telecommunication"/>
    <s v="Production_Post and telecommunication"/>
    <s v="Σ.Ε. CO₂ eq"/>
    <n v="3.7960000000000001E-4"/>
    <s v="tn CO2 eq/ €"/>
    <s v="EXIOBASE 2019 - GR"/>
    <s v="-"/>
    <s v="-"/>
    <s v="-"/>
    <s v="-"/>
    <n v="2.6400183761000003E-2"/>
    <s v=""/>
    <n v="2.6400183761000003E-2"/>
  </r>
  <r>
    <s v="Scope 3"/>
    <x v="3"/>
    <s v="Ελλάδα"/>
    <s v="Indirect GHG emissions from Purchased Goods and Services"/>
    <s v="Production of purchased goods and services"/>
    <s v="Production of purchased goods and services"/>
    <n v="14746.892000000002"/>
    <s v="EURO"/>
    <s v="power boiler and heat exchanger manufacturing"/>
    <s v="Production_power boiler and heat exchanger manufacturing"/>
    <s v="Σ.Ε. CO₂ eq"/>
    <n v="2.2007699999999997E-4"/>
    <s v="tn CO2 eq/ €"/>
    <s v="EPA 2022"/>
    <s v="-"/>
    <s v="-"/>
    <s v="-"/>
    <s v="-"/>
    <n v="4.1483520300000006E-4"/>
    <s v=""/>
    <n v="4.1483520300000006E-4"/>
  </r>
  <r>
    <s v="Scope 3"/>
    <x v="3"/>
    <s v="Ελλάδα"/>
    <s v="Indirect GHG emissions from Purchased Goods and Services"/>
    <s v="Production of purchased goods and services"/>
    <s v="Production of purchased goods and services"/>
    <n v="827.60800000000006"/>
    <s v="EURO"/>
    <s v="power-driven handtool manufacturing"/>
    <s v="Production_power-driven handtool manufacturing"/>
    <s v="Σ.Ε. CO₂ eq"/>
    <n v="1.4320800000000003E-4"/>
    <s v="tn CO2 eq/ €"/>
    <s v="EPA 2022"/>
    <s v="-"/>
    <s v="-"/>
    <s v="-"/>
    <s v="-"/>
    <n v="0.32287213000000003"/>
    <s v=""/>
    <n v="0.32287213000000003"/>
  </r>
  <r>
    <s v="Scope 3"/>
    <x v="3"/>
    <s v="Ελλάδα"/>
    <s v="Indirect GHG emissions from Purchased Goods and Services"/>
    <s v="Production of purchased goods and services"/>
    <s v="Production of purchased goods and services"/>
    <n v="344.63200000000001"/>
    <s v="EURO"/>
    <s v="printed matter and recorded media"/>
    <s v="Production_printed matter and recorded media"/>
    <s v="Σ.Ε. CO₂ eq"/>
    <n v="2.832E-4"/>
    <s v="tn CO2 eq/ €"/>
    <s v="EXIOBASE 2019 - GR"/>
    <s v="-"/>
    <s v="-"/>
    <s v="-"/>
    <s v="-"/>
    <n v="7.0120034640000002"/>
    <s v=""/>
    <n v="7.0120034640000002"/>
  </r>
  <r>
    <s v="Scope 3"/>
    <x v="3"/>
    <s v="Ελλάδα"/>
    <s v="Indirect GHG emissions from Purchased Goods and Services"/>
    <s v="Production of purchased goods and services"/>
    <s v="Production of purchased goods and services"/>
    <n v="2115.3939999999998"/>
    <s v="EURO"/>
    <s v="printing ink manufacturing"/>
    <s v="Production_printing ink manufacturing"/>
    <s v="Σ.Ε. CO₂ eq"/>
    <n v="4.06458E-4"/>
    <s v="tn CO2 eq/ €"/>
    <s v="EPA 2022"/>
    <s v="-"/>
    <s v="-"/>
    <s v="-"/>
    <s v="-"/>
    <n v="1.4896559392000002"/>
    <s v=""/>
    <n v="1.4896559392000002"/>
  </r>
  <r>
    <s v="Scope 3"/>
    <x v="3"/>
    <s v="Ελλάδα"/>
    <s v="Indirect GHG emissions from Purchased Goods and Services"/>
    <s v="Production of purchased goods and services"/>
    <s v="Production of purchased goods and services"/>
    <n v="126.19400000000002"/>
    <s v="EURO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s v="-"/>
    <s v="-"/>
    <n v="1.5224772240000002"/>
    <s v=""/>
    <n v="1.5224772240000002"/>
  </r>
  <r>
    <s v="Scope 3"/>
    <x v="3"/>
    <s v="Ελλάδα"/>
    <s v="Indirect GHG emissions from Purchased Goods and Services"/>
    <s v="Production of purchased goods and services"/>
    <s v="Production of purchased goods and services"/>
    <n v="14496.824000000001"/>
    <s v="EURO"/>
    <s v="Rental of machinery and equipment (without operator) and of personal and household goods (services)"/>
    <s v="Production_Rental of machinery and equipment (without operator) and of personal and household goods (services)"/>
    <s v="Σ.Ε. CO₂ eq"/>
    <n v="2.7470000000000001E-4"/>
    <s v="tn CO2 eq/ €"/>
    <s v="EXIOBASE 2019 - CY"/>
    <s v="-"/>
    <s v="-"/>
    <s v="-"/>
    <s v="-"/>
    <n v="7.2300864768000004"/>
    <s v=""/>
    <n v="7.2300864768000004"/>
  </r>
  <r>
    <s v="Scope 3"/>
    <x v="3"/>
    <s v="Ελλάδα"/>
    <s v="Indirect GHG emissions from Purchased Goods and Services"/>
    <s v="Production of purchased goods and services"/>
    <s v="Production of purchased goods and services"/>
    <n v="145.46199999999999"/>
    <s v="EURO"/>
    <s v="resin manufacturing"/>
    <s v="Production_resin manufacturing"/>
    <s v="Σ.Ε. CO₂ eq"/>
    <n v="1.1003849999999999E-3"/>
    <s v="tn CO2 eq/ €"/>
    <s v="EPA 2022"/>
    <s v="-"/>
    <s v="-"/>
    <s v="-"/>
    <s v="-"/>
    <n v="0.35584105920000003"/>
    <s v=""/>
    <n v="0.35584105920000003"/>
  </r>
  <r>
    <s v="Scope 3"/>
    <x v="3"/>
    <s v="Ελλάδα"/>
    <s v="Indirect GHG emissions from Purchased Goods and Services"/>
    <s v="Production of purchased goods and services"/>
    <s v="Production of purchased goods and services"/>
    <n v="37780.734000000004"/>
    <s v="EURO"/>
    <s v="roofing/siding and insulation material merchant wholesalers"/>
    <s v="Production_roofing/siding and insulation material merchant wholesalers"/>
    <s v="Σ.Ε. CO₂ eq"/>
    <n v="1.1372399999999998E-4"/>
    <s v="tn CO2 eq/ €"/>
    <s v="EPA 2022"/>
    <s v="-"/>
    <s v="-"/>
    <s v="-"/>
    <s v="-"/>
    <n v="0.47096192000000003"/>
    <s v=""/>
    <n v="0.47096192000000003"/>
  </r>
  <r>
    <s v="Scope 3"/>
    <x v="3"/>
    <s v="Ελλάδα"/>
    <s v="Indirect GHG emissions from Purchased Goods and Services"/>
    <s v="Production of purchased goods and services"/>
    <s v="Production of purchased goods and services"/>
    <n v="628.65600000000006"/>
    <s v="EURO"/>
    <s v="rope/cordage/twine/tire cord and tire fabric mills"/>
    <s v="Production_rope/cordage/twine/tire cord and tire fabric mills"/>
    <s v="Σ.Ε. CO₂ eq"/>
    <n v="2.5587899999999998E-4"/>
    <s v="tn CO2 eq/ €"/>
    <s v="EPA 2022"/>
    <s v="-"/>
    <s v="-"/>
    <s v="-"/>
    <s v="-"/>
    <n v="2.53152"/>
    <s v=""/>
    <n v="2.53152"/>
  </r>
  <r>
    <s v="Scope 3"/>
    <x v="3"/>
    <s v="Ελλάδα"/>
    <s v="Indirect GHG emissions from Purchased Goods and Services"/>
    <s v="Production of purchased goods and services"/>
    <s v="Production of purchased goods and services"/>
    <n v="111055.31600000002"/>
    <s v="EURO"/>
    <s v="rubber and plastic products"/>
    <s v="Production_rubber and plastic products"/>
    <s v="Σ.Ε. CO₂ eq"/>
    <n v="8.7299999999999997E-4"/>
    <s v="tn CO2 eq/ €"/>
    <s v="EXIOBASE 2019 - GR"/>
    <s v="-"/>
    <s v="-"/>
    <s v="-"/>
    <s v="-"/>
    <n v="0.43633180800000004"/>
    <s v=""/>
    <n v="0.43633180800000004"/>
  </r>
  <r>
    <s v="Scope 3"/>
    <x v="3"/>
    <s v="Ελλάδα"/>
    <s v="Indirect GHG emissions from Purchased Goods and Services"/>
    <s v="Production of purchased goods and services"/>
    <s v="Production of purchased goods and services"/>
    <n v="44330.013999999996"/>
    <s v="EURO"/>
    <s v="rubber and plastics hoses and belting manufacturing"/>
    <s v="Production_rubber and plastics hoses and belting manufacturing"/>
    <s v="Σ.Ε. CO₂ eq"/>
    <n v="3.2537700000000001E-4"/>
    <s v="tn CO2 eq/ €"/>
    <s v="EPA 2022"/>
    <s v="-"/>
    <s v="-"/>
    <s v="-"/>
    <s v="-"/>
    <n v="1.5090703490800002"/>
    <s v=""/>
    <n v="1.5090703490800002"/>
  </r>
  <r>
    <s v="Scope 3"/>
    <x v="3"/>
    <s v="Ελλάδα"/>
    <s v="Indirect GHG emissions from Purchased Goods and Services"/>
    <s v="Production of purchased goods and services"/>
    <s v="Production of purchased goods and services"/>
    <n v="55462.156000000032"/>
    <s v="EURO"/>
    <s v="Sale/maintenance/repair/parts/accessories of motor vehicles/motorcycles"/>
    <s v="Production_Sale/maintenance/repair/parts/accessories of motor vehicles/motorcycles"/>
    <s v="Σ.Ε. CO₂ eq"/>
    <n v="2.288E-4"/>
    <s v="tn CO2 eq/ €"/>
    <s v="EXIOBASE 2019 - GR"/>
    <s v="-"/>
    <s v="-"/>
    <s v="-"/>
    <s v="-"/>
    <n v="0.35798400000000002"/>
    <s v=""/>
    <n v="0.35798400000000002"/>
  </r>
  <r>
    <s v="Scope 3"/>
    <x v="3"/>
    <s v="Ελλάδα"/>
    <s v="Indirect GHG emissions from Purchased Goods and Services"/>
    <s v="Production of purchased goods and services"/>
    <s v="Production of purchased goods and services"/>
    <n v="35454.817999999999"/>
    <s v="EURO"/>
    <s v="sand and clay"/>
    <s v="Production_sand and clay"/>
    <s v="Σ.Ε. CO₂ eq"/>
    <n v="1.887E-3"/>
    <s v="tn CO2 eq/ €"/>
    <s v="EXIOBASE 2019 - GR"/>
    <s v="-"/>
    <s v="-"/>
    <s v="-"/>
    <s v="-"/>
    <n v="0.45542909999999998"/>
    <s v=""/>
    <n v="0.45542909999999998"/>
  </r>
  <r>
    <s v="Scope 3"/>
    <x v="3"/>
    <s v="Ελλάδα"/>
    <s v="Indirect GHG emissions from Purchased Goods and Services"/>
    <s v="Production of purchased goods and services"/>
    <s v="Production of purchased goods and services"/>
    <n v="4885.2040000000006"/>
    <s v="EURO"/>
    <s v="security systems services"/>
    <s v="Production_security systems services"/>
    <s v="Σ.Ε. CO₂ eq"/>
    <n v="7.792199999999999E-5"/>
    <s v="tn CO2 eq/ €"/>
    <s v="EPA 2022"/>
    <s v="-"/>
    <s v="-"/>
    <s v="-"/>
    <s v="-"/>
    <n v="6.1528312319999943"/>
    <s v=""/>
    <n v="6.1528312319999943"/>
  </r>
  <r>
    <s v="Scope 3"/>
    <x v="3"/>
    <s v="Ελλάδα"/>
    <s v="Indirect GHG emissions from Purchased Goods and Services"/>
    <s v="Production of purchased goods and services"/>
    <s v="Production of purchased goods and services"/>
    <n v="47592.800000000003"/>
    <s v="EURO"/>
    <s v="septic tank and related services"/>
    <s v="Production_septic tank and related services"/>
    <s v="Σ.Ε. CO₂ eq"/>
    <n v="1.0403639999999998E-3"/>
    <s v="tn CO2 eq/ €"/>
    <s v="EPA 2022"/>
    <s v="-"/>
    <s v="-"/>
    <s v="-"/>
    <s v="-"/>
    <n v="59.542198399999997"/>
    <s v=""/>
    <n v="59.542198399999997"/>
  </r>
  <r>
    <s v="Scope 3"/>
    <x v="3"/>
    <s v="Ελλάδα"/>
    <s v="Indirect GHG emissions from Purchased Goods and Services"/>
    <s v="Production of purchased goods and services"/>
    <s v="Production of purchased goods and services"/>
    <n v="11992.464"/>
    <s v="EURO"/>
    <s v="sign manufacturing"/>
    <s v="Production_sign manufacturing"/>
    <s v="Σ.Ε. CO₂ eq"/>
    <n v="2.6324999999999997E-4"/>
    <s v="tn CO2 eq/ €"/>
    <s v="EPA 2022"/>
    <s v="-"/>
    <s v="-"/>
    <s v="-"/>
    <s v="-"/>
    <n v="1.6155183352"/>
    <s v=""/>
    <n v="1.6155183352"/>
  </r>
  <r>
    <s v="Scope 3"/>
    <x v="3"/>
    <s v="Ελλάδα"/>
    <s v="Indirect GHG emissions from Purchased Goods and Services"/>
    <s v="Production of purchased goods and services"/>
    <s v="Production of purchased goods and services"/>
    <n v="6090.4639999999999"/>
    <s v="EURO"/>
    <s v="soap and detergents/cleaning and polishing preparations/perfumes and toilet preparations"/>
    <s v="Production_soap and detergents/cleaning and polishing preparations/perfumes and toilet preparations"/>
    <s v="Σ.Ε. CO₂ eq"/>
    <n v="7.1914136000000004E-4"/>
    <s v="tn CO2 eq/ €"/>
    <s v="BEIS 2021"/>
    <s v="-"/>
    <s v="-"/>
    <s v="-"/>
    <s v="-"/>
    <n v="0.11477434811220001"/>
    <s v=""/>
    <n v="0.11477434811220001"/>
  </r>
  <r>
    <s v="Scope 3"/>
    <x v="3"/>
    <s v="Ελλάδα"/>
    <s v="Indirect GHG emissions from Purchased Goods and Services"/>
    <s v="Production of purchased goods and services"/>
    <s v="Production of purchased goods and services"/>
    <n v="10218.044000000002"/>
    <s v="EURO"/>
    <s v="software publishers"/>
    <s v="Production_software publishers"/>
    <s v="Σ.Ε. CO₂ eq"/>
    <n v="8.4240000000000007E-5"/>
    <s v="tn CO2 eq/ €"/>
    <s v="EPA 2022"/>
    <s v="-"/>
    <s v="-"/>
    <s v="-"/>
    <s v="-"/>
    <n v="2188.4069163378508"/>
    <s v=""/>
    <n v="2188.4069163378508"/>
  </r>
  <r>
    <s v="Scope 3"/>
    <x v="3"/>
    <s v="Ελλάδα"/>
    <s v="Indirect GHG emissions from Purchased Goods and Services"/>
    <s v="Production of purchased goods and services"/>
    <s v="Production of purchased goods and services"/>
    <n v="64038.144000000008"/>
    <s v="EURO"/>
    <s v="steel wire drawing"/>
    <s v="Production_steel wire drawing"/>
    <s v="Σ.Ε. CO₂ eq"/>
    <n v="3.7907999999999996E-4"/>
    <s v="tn CO2 eq/ €"/>
    <s v="EPA 2022"/>
    <s v="-"/>
    <s v="-"/>
    <s v="-"/>
    <s v="-"/>
    <n v="2.3338758300000002"/>
    <s v=""/>
    <n v="2.3338758300000002"/>
  </r>
  <r>
    <s v="Scope 3"/>
    <x v="3"/>
    <s v="Ελλάδα"/>
    <s v="Indirect GHG emissions from Purchased Goods and Services"/>
    <s v="Production of purchased goods and services"/>
    <s v="Production of purchased goods and services"/>
    <n v="452.83199999999988"/>
    <s v="EURO"/>
    <s v="storage battery manufacturing"/>
    <s v="Production_storage battery manufacturing"/>
    <s v="Σ.Ε. CO₂ eq"/>
    <n v="3.5486099999999999E-4"/>
    <s v="tn CO2 eq/ €"/>
    <s v="EPA 2022"/>
    <s v="-"/>
    <s v="-"/>
    <s v="-"/>
    <s v="-"/>
    <n v="0.30462000706800002"/>
    <s v=""/>
    <n v="0.30462000706800002"/>
  </r>
  <r>
    <s v="Scope 3"/>
    <x v="3"/>
    <s v="Ελλάδα"/>
    <s v="Indirect GHG emissions from Purchased Goods and Services"/>
    <s v="Production of purchased goods and services"/>
    <s v="Production of purchased goods and services"/>
    <n v="13.268000000000001"/>
    <s v="EURO"/>
    <s v="sugar"/>
    <s v="Production_sugar"/>
    <s v="Σ.Ε. CO₂ eq"/>
    <n v="6.508000000000001E-4"/>
    <s v="tn CO2 eq/ €"/>
    <s v="EXIOBASE 2019 - GR"/>
    <s v="-"/>
    <s v="-"/>
    <s v="-"/>
    <s v="-"/>
    <n v="0.57937799999999995"/>
    <s v=""/>
    <n v="0.57937799999999995"/>
  </r>
  <r>
    <s v="Scope 3"/>
    <x v="3"/>
    <s v="Ελλάδα"/>
    <s v="Indirect GHG emissions from Purchased Goods and Services"/>
    <s v="Production of purchased goods and services"/>
    <s v="Production of purchased goods and services"/>
    <n v="13014.79"/>
    <s v="EURO"/>
    <s v="testing laboratories"/>
    <s v="Production_testing laboratories"/>
    <s v="Σ.Ε. CO₂ eq"/>
    <n v="1.0845899999999999E-4"/>
    <s v="tn CO2 eq/ €"/>
    <s v="EPA 2022"/>
    <s v="-"/>
    <s v="-"/>
    <s v="-"/>
    <s v="-"/>
    <n v="14.784413760000003"/>
    <s v=""/>
    <n v="14.784413760000003"/>
  </r>
  <r>
    <s v="Scope 3"/>
    <x v="3"/>
    <s v="Ελλάδα"/>
    <s v="Indirect GHG emissions from Purchased Goods and Services"/>
    <s v="Production of purchased goods and services"/>
    <s v="Production of purchased goods and services"/>
    <n v="378.048"/>
    <s v="EURO"/>
    <s v="textiles"/>
    <s v="Production_textiles"/>
    <s v="Σ.Ε. CO₂ eq"/>
    <n v="5.3740000000000005E-4"/>
    <s v="tn CO2 eq/ €"/>
    <s v="EXIOBASE 2019 - GR"/>
    <s v="-"/>
    <s v="-"/>
    <s v="-"/>
    <s v="-"/>
    <n v="4.8325823999999997"/>
    <s v=""/>
    <n v="4.8325823999999997"/>
  </r>
  <r>
    <s v="Scope 3"/>
    <x v="3"/>
    <s v="Ελλάδα"/>
    <s v="Indirect GHG emissions from Purchased Goods and Services"/>
    <s v="Production of purchased goods and services"/>
    <s v="Production of purchased goods and services"/>
    <n v="36625.981999999996"/>
    <s v="EURO"/>
    <s v="tire dealers"/>
    <s v="Production_tire dealers"/>
    <s v="Σ.Ε. CO₂ eq"/>
    <n v="7.6868999999999999E-5"/>
    <s v="tn CO2 eq/ €"/>
    <s v="EPA 2022"/>
    <s v="-"/>
    <s v="-"/>
    <s v="-"/>
    <s v="-"/>
    <n v="60.811681200000002"/>
    <s v=""/>
    <n v="60.811681200000002"/>
  </r>
  <r>
    <s v="Scope 3"/>
    <x v="3"/>
    <s v="Ελλάδα"/>
    <s v="Indirect GHG emissions from Purchased Goods and Services"/>
    <s v="Production of purchased goods and services"/>
    <s v="Production of purchased goods and services"/>
    <n v="4992.9140000000007"/>
    <s v="EURO"/>
    <s v="totalizing fluid meter and counting device manufacturing"/>
    <s v="Production_totalizing fluid meter and counting device manufacturing"/>
    <s v="Σ.Ε. CO₂ eq"/>
    <n v="8.8451999999999999E-5"/>
    <s v="tn CO2 eq/ €"/>
    <s v="EPA 2022"/>
    <s v="-"/>
    <s v="-"/>
    <s v="-"/>
    <s v="-"/>
    <n v="0.37423077426000007"/>
    <s v=""/>
    <n v="0.37423077426000007"/>
  </r>
  <r>
    <s v="Scope 3"/>
    <x v="3"/>
    <s v="Ελλάδα"/>
    <s v="Indirect GHG emissions from Purchased Goods and Services"/>
    <s v="Production of purchased goods and services"/>
    <s v="Production of purchased goods and services"/>
    <n v="4734.1220000000003"/>
    <s v="EURO"/>
    <s v="Waste collection/treatment and disposal services/materials recovery services"/>
    <s v="Production_Waste collection/treatment and disposal services/materials recovery services"/>
    <s v="Σ.Ε. CO₂ eq"/>
    <n v="1.1965631999999999E-3"/>
    <s v="tn CO2 eq/ €"/>
    <s v="BEIS 2021"/>
    <s v="-"/>
    <s v="-"/>
    <s v="-"/>
    <s v="-"/>
    <n v="2.5955906544000005"/>
    <s v=""/>
    <n v="2.5955906544000005"/>
  </r>
  <r>
    <s v="Scope 3"/>
    <x v="3"/>
    <s v="Ελλάδα"/>
    <s v="Indirect GHG emissions from Purchased Goods and Services"/>
    <s v="Production of purchased goods and services"/>
    <s v="Production of purchased goods and services"/>
    <n v="2280.5059999999999"/>
    <s v="EURO"/>
    <s v="Water supply and irrigation systems"/>
    <s v="Production_Water supply and irrigation systems"/>
    <s v="Σ.Ε. CO₂ eq"/>
    <n v="6.0863399999999993E-4"/>
    <s v="tn CO2 eq/ €"/>
    <s v="EPA 2022"/>
    <s v="-"/>
    <s v="-"/>
    <s v="-"/>
    <s v="-"/>
    <n v="27.404108299200001"/>
    <s v=""/>
    <n v="27.404108299200001"/>
  </r>
  <r>
    <s v="Scope 3"/>
    <x v="3"/>
    <s v="Ελλάδα"/>
    <s v="Indirect GHG emissions from Purchased Goods and Services"/>
    <s v="Production of purchased goods and services"/>
    <s v="Production of purchased goods and services"/>
    <n v="46174.948000000004"/>
    <s v="EURO"/>
    <s v="Wearing apparel"/>
    <s v="Production_Wearing apparel"/>
    <s v="Σ.Ε. CO₂ eq"/>
    <n v="6.3481460000000003E-4"/>
    <s v="tn CO2 eq/ €"/>
    <s v="BEIS 2021"/>
    <s v="-"/>
    <s v="-"/>
    <s v="-"/>
    <s v="-"/>
    <n v="1.7614808399999999"/>
    <s v=""/>
    <n v="1.7614808399999999"/>
  </r>
  <r>
    <s v="Scope 3"/>
    <x v="3"/>
    <s v="Ελλάδα"/>
    <s v="Indirect GHG emissions from Purchased Goods and Services"/>
    <s v="Production of purchased goods and services"/>
    <s v="Production of purchased goods and services"/>
    <n v="620.548"/>
    <s v="EURO"/>
    <s v="wood and products of wood/cork/straw/plaiting materials"/>
    <s v="Production_wood and products of wood/cork/straw/plaiting materials"/>
    <s v="Σ.Ε. CO₂ eq"/>
    <n v="6.715E-4"/>
    <s v="tn CO2 eq/ €"/>
    <s v="EXIOBASE 2019 - GR"/>
    <s v="-"/>
    <s v="-"/>
    <s v="-"/>
    <s v="-"/>
    <n v="18.738535626800001"/>
    <s v=""/>
    <n v="18.738535626800001"/>
  </r>
  <r>
    <s v="Scope 3"/>
    <x v="3"/>
    <s v="Ελλάδα"/>
    <s v="Indirect GHG emissions from Purchased Goods and Services"/>
    <s v="Production of purchased goods and services"/>
    <s v="Production of purchased goods and services"/>
    <n v="41853.800000000003"/>
    <s v="EURO"/>
    <s v="Architectural and engineering services/technical testing and analysis services"/>
    <s v="Production_Architectural and engineering services/technical testing and analysis services"/>
    <s v="Σ.Ε. CO₂ eq"/>
    <n v="1.6994291999999998E-4"/>
    <s v="tn CO2 eq/ €"/>
    <s v="BEIS 2021"/>
    <s v="-"/>
    <s v="-"/>
    <s v="-"/>
    <s v="-"/>
    <n v="0.222587752"/>
    <s v=""/>
    <n v="0.222587752"/>
  </r>
  <r>
    <s v="Scope 3"/>
    <x v="3"/>
    <s v="Ελλάδα"/>
    <s v="Indirect GHG emissions from Purchased Goods and Services"/>
    <s v="Production of purchased goods and services"/>
    <s v="Production of purchased goods and services"/>
    <n v="36762.566000000006"/>
    <s v="EURO"/>
    <s v="Direct property and casualty insurance carriers"/>
    <s v="Production_Direct property and casualty insurance carriers"/>
    <s v="Σ.Ε. CO₂ eq"/>
    <n v="3.4749000000000002E-5"/>
    <s v="tn CO2 eq/ €"/>
    <s v="EPA 2022"/>
    <s v="-"/>
    <s v="-"/>
    <s v="-"/>
    <s v="-"/>
    <n v="0.446953492314"/>
    <s v=""/>
    <n v="0.446953492314"/>
  </r>
  <r>
    <s v="Scope 3"/>
    <x v="3"/>
    <s v="Ελλάδα"/>
    <s v="Indirect GHG emissions from Purchased Goods and Services"/>
    <s v="Production of purchased goods and services"/>
    <s v="Production of purchased goods and services"/>
    <n v="10859.6"/>
    <s v="EURO"/>
    <s v="Other professional/scientific and technical services"/>
    <s v="Production_Other professional/scientific and technical services"/>
    <s v="Σ.Ε. CO₂ eq"/>
    <n v="1.401148E-4"/>
    <s v="tn CO2 eq/ €"/>
    <s v="BEIS 2021"/>
    <s v="-"/>
    <s v="-"/>
    <s v="-"/>
    <s v="-"/>
    <n v="6.3030956970740002"/>
    <s v=""/>
    <n v="6.3030956970740002"/>
  </r>
  <r>
    <s v="Scope 3"/>
    <x v="3"/>
    <s v="Ελλάδα"/>
    <s v="Indirect GHG emissions from Purchased Goods and Services"/>
    <s v="Production of purchased goods and services"/>
    <s v="Production of purchased goods and services"/>
    <n v="9827"/>
    <s v="EURO"/>
    <s v="Accounting/bookkeeping and auditing services/tax consulting services"/>
    <s v="Production_Accounting/bookkeeping and auditing services/tax consulting services"/>
    <s v="Σ.Ε. CO₂ eq"/>
    <n v="1.1819500000000002E-4"/>
    <s v="tn CO2 eq/ €"/>
    <s v="BEIS 2021"/>
    <s v="-"/>
    <s v="-"/>
    <s v="-"/>
    <s v="-"/>
    <n v="120.17694123"/>
    <s v=""/>
    <n v="120.17694123"/>
  </r>
  <r>
    <s v="Scope 3"/>
    <x v="3"/>
    <s v="Ελλάδα"/>
    <s v="Indirect GHG emissions from Purchased Goods and Services"/>
    <s v="Production of purchased goods and services"/>
    <s v="Production of purchased goods and services"/>
    <n v="9609.2000000000007"/>
    <s v="EURO"/>
    <s v="Legal services"/>
    <s v="Production_Legal services"/>
    <s v="Σ.Ε. CO₂ eq"/>
    <n v="5.8538760000000007E-5"/>
    <s v="tn CO2 eq/ €"/>
    <s v="BEIS 2021"/>
    <s v="-"/>
    <s v="-"/>
    <s v="-"/>
    <s v="-"/>
    <n v="4.0848296752000008"/>
    <s v=""/>
    <n v="4.0848296752000008"/>
  </r>
  <r>
    <s v="Scope 3"/>
    <x v="3"/>
    <s v="Ελλάδα"/>
    <s v="Indirect GHG emissions from Purchased Goods and Services"/>
    <s v="Production of purchased goods and services"/>
    <s v="Production of purchased goods and services"/>
    <n v="1281.2"/>
    <s v="EURO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3.1723663772800004"/>
    <s v=""/>
    <n v="3.1723663772800004"/>
  </r>
  <r>
    <s v="Scope 3"/>
    <x v="3"/>
    <s v="Ελλάδα"/>
    <s v="Indirect GHG emissions from Purchased Goods and Services"/>
    <s v="Production of purchased goods and services"/>
    <s v="Production of purchased goods and services"/>
    <n v="589.89599999999996"/>
    <s v="EURO"/>
    <s v="office supplies and stationery stores"/>
    <s v="Production_office supplies and stationery stores"/>
    <s v="Σ.Ε. CO₂ eq"/>
    <n v="1.16883E-4"/>
    <s v="tn CO2 eq/ €"/>
    <s v="EPA 2022"/>
    <s v="-"/>
    <s v="-"/>
    <s v="-"/>
    <s v="-"/>
    <n v="13.879103684250001"/>
    <s v=""/>
    <n v="13.879103684250001"/>
  </r>
  <r>
    <s v="Scope 3"/>
    <x v="3"/>
    <s v="Ελλάδα"/>
    <s v="Indirect GHG emissions from Purchased Goods and Services"/>
    <s v="Production of purchased goods and services"/>
    <s v="Production of purchased goods and services"/>
    <n v="285.28200000000004"/>
    <s v="EURO"/>
    <s v="Janitorial services"/>
    <s v="Production_Janitorial services"/>
    <s v="Σ.Ε. CO₂ eq"/>
    <n v="2.2534199999999998E-4"/>
    <s v="tn CO2 eq/ €"/>
    <s v="EPA 2022"/>
    <s v="-"/>
    <s v="-"/>
    <s v="-"/>
    <s v="-"/>
    <n v="8.164346096400001"/>
    <s v=""/>
    <n v="8.164346096400001"/>
  </r>
  <r>
    <s v="Scope 3"/>
    <x v="3"/>
    <s v="Ελλάδα"/>
    <s v="Indirect GHG emissions from Purchased Goods and Services"/>
    <s v="Production of purchased goods and services"/>
    <s v="Production of purchased goods and services"/>
    <n v="137.452"/>
    <s v="EURO"/>
    <s v="printed matter and recorded media"/>
    <s v="Production_printed matter and recorded media"/>
    <s v="Σ.Ε. CO₂ eq"/>
    <n v="2.832E-4"/>
    <s v="tn CO2 eq/ €"/>
    <s v="EXIOBASE 2019 - GR"/>
    <s v="-"/>
    <s v="-"/>
    <s v="-"/>
    <s v="-"/>
    <n v="122.67811114199999"/>
    <s v=""/>
    <n v="122.67811114199999"/>
  </r>
  <r>
    <s v="Scope 3"/>
    <x v="4"/>
    <s v="Ελλάδα"/>
    <s v="Indirect GHG emissions from Downsream leased assets"/>
    <s v="Indirect GHG emissions from Downsream leased assets"/>
    <s v="Emissions from Downsream leased assets"/>
    <n v="273396.62000000005"/>
    <s v="KWh"/>
    <m/>
    <s v=" Electricity GR_CO2"/>
    <s v="Σ.Ε. CO2 - Χώρας"/>
    <n v="2.5244139999999998E-4"/>
    <s v="tn CO2/KWh"/>
    <s v="ΔΑΠΕΕΠ 2024"/>
    <s v="-"/>
    <s v="-"/>
    <s v="-"/>
    <s v="-"/>
    <n v="0.11297286000000001"/>
    <s v=""/>
    <n v="0.11297286000000001"/>
  </r>
  <r>
    <s v="Scope 3"/>
    <x v="4"/>
    <s v="Ελλάδα"/>
    <s v="Indirect GHG emissions from Downsream leased assets"/>
    <s v="Indirect GHG emissions from Downsream leased assets"/>
    <s v="Emissions from Downsream leased assets"/>
    <n v="273396.62000000005"/>
    <s v="KWh"/>
    <m/>
    <s v=" Electricity GR_CH4"/>
    <s v="Σ.Ε. CH4 - Χώρας"/>
    <n v="6.3220000000000003E-9"/>
    <s v="tn CH4/KWh"/>
    <s v="Έκθεση ΔΑΠΕΕΠ 2022 και NIR 2022"/>
    <s v="-"/>
    <s v="-"/>
    <s v="-"/>
    <s v="-"/>
    <n v="7.0752888098953512"/>
    <s v=""/>
    <n v="7.0752888098953512"/>
  </r>
  <r>
    <s v="Scope 3"/>
    <x v="4"/>
    <s v="Ελλάδα"/>
    <s v="Indirect GHG emissions from Downsream leased assets"/>
    <s v="Indirect GHG emissions from Downsream leased assets"/>
    <s v="Emissions from Downsream leased assets"/>
    <n v="273396.62000000005"/>
    <s v="KWh"/>
    <m/>
    <s v=" Electricity GR_N2O"/>
    <s v="Σ.Ε. N2O - Χώρας"/>
    <n v="2.6031000000000002E-9"/>
    <s v="tn N2O/kWh"/>
    <s v="Έκθεση ΔΑΠΕΕΠ 2022 και NIR 2022"/>
    <s v="-"/>
    <s v="-"/>
    <s v="-"/>
    <s v="-"/>
    <n v="4.3574380958399992"/>
    <s v=""/>
    <n v="4.3574380958399992"/>
  </r>
  <r>
    <s v="Scope 3"/>
    <x v="4"/>
    <s v="Ελλάδα"/>
    <s v="Indirect GHG emissions from Downsream leased assets"/>
    <s v="Indirect GHG emissions from Downsream leased assets"/>
    <s v="Emissions from Downsream leased assets"/>
    <n v="632213.79600000009"/>
    <s v="KWh"/>
    <m/>
    <s v=" Electricity GR_CO2"/>
    <s v="Σ.Ε. CO2 - Χώρας"/>
    <n v="2.5244139999999998E-4"/>
    <s v="tn CO2/KWh"/>
    <s v="ΔΑΠΕΕΠ 2024"/>
    <s v="-"/>
    <s v="-"/>
    <s v="-"/>
    <s v="-"/>
    <n v="1.5390699456000005"/>
    <s v=""/>
    <n v="1.5390699456000005"/>
  </r>
  <r>
    <s v="Scope 3"/>
    <x v="4"/>
    <s v="Ελλάδα"/>
    <s v="Indirect GHG emissions from Downsream leased assets"/>
    <s v="Indirect GHG emissions from Downsream leased assets"/>
    <s v="Emissions from Downsream leased assets"/>
    <n v="632213.79600000009"/>
    <s v="KWh"/>
    <m/>
    <s v=" Electricity GR_CH4"/>
    <s v="Σ.Ε. CH4 - Χώρας"/>
    <n v="6.3220000000000003E-9"/>
    <s v="tn CH4/KWh"/>
    <s v="Έκθεση ΔΑΠΕΕΠ 2022 και NIR 2022"/>
    <s v="-"/>
    <s v="-"/>
    <s v="-"/>
    <s v="-"/>
    <n v="2.8906214008000002"/>
    <s v=""/>
    <n v="2.8906214008000002"/>
  </r>
  <r>
    <s v="Scope 3"/>
    <x v="4"/>
    <s v="Ελλάδα"/>
    <s v="Indirect GHG emissions from Downsream leased assets"/>
    <s v="Indirect GHG emissions from Downsream leased assets"/>
    <s v="Emissions from Downsream leased assets"/>
    <n v="632213.79600000009"/>
    <s v="KWh"/>
    <m/>
    <s v=" Electricity GR_N2O"/>
    <s v="Σ.Ε. N2O - Χώρας"/>
    <n v="2.6031000000000002E-9"/>
    <s v="tn N2O/kWh"/>
    <s v="Έκθεση ΔΑΠΕΕΠ 2022 και NIR 2022"/>
    <s v="-"/>
    <s v="-"/>
    <s v="-"/>
    <s v="-"/>
    <n v="3.0631122051199995"/>
    <s v=""/>
    <n v="3.0631122051199995"/>
  </r>
  <r>
    <s v="Scope 3"/>
    <x v="4"/>
    <s v="Ελλάδα"/>
    <s v="Indirect GHG emissions from Downsream leased assets"/>
    <s v="Indirect GHG emissions from Downsream leased assets"/>
    <s v="Emissions from Downsream leased assets"/>
    <n v="97534.200000000012"/>
    <s v="KWh"/>
    <m/>
    <s v=" Electricity GR_CO2"/>
    <s v="Σ.Ε. CO2 - Χώρας"/>
    <n v="2.5244139999999998E-4"/>
    <s v="tn CO2/KWh"/>
    <s v="ΔΑΠΕΕΠ 2024"/>
    <s v="-"/>
    <s v="-"/>
    <s v="-"/>
    <s v="-"/>
    <n v="0.20223072368000003"/>
    <s v=""/>
    <n v="0.20223072368000003"/>
  </r>
  <r>
    <s v="Scope 3"/>
    <x v="4"/>
    <s v="Ελλάδα"/>
    <s v="Indirect GHG emissions from Downsream leased assets"/>
    <s v="Indirect GHG emissions from Downsream leased assets"/>
    <s v="Emissions from Downsream leased assets"/>
    <n v="97534.200000000012"/>
    <s v="KWh"/>
    <m/>
    <s v=" Electricity GR_CH4"/>
    <s v="Σ.Ε. CH4 - Χώρας"/>
    <n v="6.3220000000000003E-9"/>
    <s v="tn CH4/KWh"/>
    <s v="Έκθεση ΔΑΠΕΕΠ 2022 και NIR 2022"/>
    <s v="-"/>
    <s v="-"/>
    <s v="-"/>
    <s v="-"/>
    <n v="0.11596044927999999"/>
    <s v=""/>
    <n v="0.11596044927999999"/>
  </r>
  <r>
    <s v="Scope 3"/>
    <x v="4"/>
    <s v="Ελλάδα"/>
    <s v="Indirect GHG emissions from Downsream leased assets"/>
    <s v="Indirect GHG emissions from Downsream leased assets"/>
    <s v="Emissions from Downsream leased assets"/>
    <n v="97534.200000000012"/>
    <s v="KWh"/>
    <m/>
    <s v=" Electricity GR_N2O"/>
    <s v="Σ.Ε. N2O - Χώρας"/>
    <n v="2.6031000000000002E-9"/>
    <s v="tn N2O/kWh"/>
    <s v="Έκθεση ΔΑΠΕΕΠ 2022 και NIR 2022"/>
    <s v="-"/>
    <s v="-"/>
    <s v="-"/>
    <s v="-"/>
    <n v="0.21102093728000004"/>
    <s v=""/>
    <n v="0.21102093728000004"/>
  </r>
  <r>
    <s v="Scope 3"/>
    <x v="4"/>
    <s v="Ελλάδα"/>
    <s v="Indirect GHG emissions from Downsream leased assets"/>
    <s v="Indirect GHG emissions from Downsream leased assets"/>
    <s v="Emissions from Downsream leased assets"/>
    <n v="1069496.4000000001"/>
    <s v="KWh"/>
    <m/>
    <s v=" Electricity GR_CO2"/>
    <s v="Σ.Ε. CO2 - Χώρας"/>
    <n v="2.5244139999999998E-4"/>
    <s v="tn CO2/KWh"/>
    <s v="ΔΑΠΕΕΠ 2024"/>
    <s v="-"/>
    <s v="-"/>
    <s v="-"/>
    <s v="-"/>
    <n v="223.34233099574007"/>
    <s v=""/>
    <n v="223.34233099574007"/>
  </r>
  <r>
    <s v="Scope 3"/>
    <x v="4"/>
    <s v="Ελλάδα"/>
    <s v="Indirect GHG emissions from Downsream leased assets"/>
    <s v="Indirect GHG emissions from Downsream leased assets"/>
    <s v="Emissions from Downsream leased assets"/>
    <n v="1069496.4000000001"/>
    <s v="KWh"/>
    <m/>
    <s v=" Electricity GR_CH4"/>
    <s v="Σ.Ε. CH4 - Χώρας"/>
    <n v="6.3220000000000003E-9"/>
    <s v="tn CH4/KWh"/>
    <s v="Έκθεση ΔΑΠΕΕΠ 2022 και NIR 2022"/>
    <s v="-"/>
    <s v="-"/>
    <s v="-"/>
    <s v="-"/>
    <n v="68.2927005098"/>
    <s v=""/>
    <n v="68.2927005098"/>
  </r>
  <r>
    <s v="Scope 3"/>
    <x v="4"/>
    <s v="Ελλάδα"/>
    <s v="Indirect GHG emissions from Downsream leased assets"/>
    <s v="Indirect GHG emissions from Downsream leased assets"/>
    <s v="Emissions from Downsream leased assets"/>
    <n v="1069496.4000000001"/>
    <s v="KWh"/>
    <m/>
    <s v=" Electricity GR_N2O"/>
    <s v="Σ.Ε. N2O - Χώρας"/>
    <n v="2.6031000000000002E-9"/>
    <s v="tn N2O/kWh"/>
    <s v="Έκθεση ΔΑΠΕΕΠ 2022 και NIR 2022"/>
    <s v="-"/>
    <s v="-"/>
    <s v="-"/>
    <s v="-"/>
    <n v="7.5879857865000027"/>
    <s v=""/>
    <n v="7.5879857865000027"/>
  </r>
  <r>
    <s v="Scope 3"/>
    <x v="4"/>
    <s v="Ελλάδα"/>
    <s v="Indirect GHG emissions from Downsream leased assets"/>
    <s v="Indirect GHG emissions from Downsream leased assets"/>
    <s v="Emissions from Downsream leased assets"/>
    <n v="100"/>
    <s v="lt"/>
    <s v="Diesel for generators"/>
    <s v=" generators_CO2_Diesel_lt"/>
    <s v="Σ.Ε. CO₂ m."/>
    <n v="2.7370491168929394E-3"/>
    <s v="tn CO2/lt"/>
    <s v="Greece. National Inventory Submissions 2024"/>
    <s v="-"/>
    <s v="-"/>
    <s v="-"/>
    <s v="-"/>
    <n v="48.96525289800001"/>
    <s v=""/>
    <n v="48.96525289800001"/>
  </r>
  <r>
    <s v="Scope 3"/>
    <x v="4"/>
    <s v="Ελλάδα"/>
    <s v="Indirect GHG emissions from Downsream leased assets"/>
    <s v="Indirect GHG emissions from Downsream leased assets"/>
    <s v="Emissions from Downsream leased assets"/>
    <n v="100"/>
    <s v="lt"/>
    <s v="Diesel for generators"/>
    <s v=" generators_CH4_diesel_lt"/>
    <s v="Σ.Ε. CH₄ m."/>
    <n v="1.0689300000000002E-7"/>
    <s v="tn CH₄/lt"/>
    <s v="Greece. National Inventory Submissions 2024"/>
    <s v="-"/>
    <s v="-"/>
    <s v="-"/>
    <s v="-"/>
    <n v="1.0006823454"/>
    <s v=""/>
    <n v="1.0006823454"/>
  </r>
  <r>
    <s v="Scope 3"/>
    <x v="4"/>
    <s v="Ελλάδα"/>
    <s v="Indirect GHG emissions from Downsream leased assets"/>
    <s v="Indirect GHG emissions from Downsream leased assets"/>
    <s v="Emissions from Downsream leased assets"/>
    <n v="100"/>
    <s v="lt"/>
    <s v="Diesel for generators"/>
    <s v=" generators_N2O_diesel_lt"/>
    <s v="Σ.Ε. N2O m."/>
    <n v="2.1378600000000001E-8"/>
    <s v="tn N2O/lt"/>
    <s v="Greece. National Inventory Submissions 2024"/>
    <s v="-"/>
    <s v="-"/>
    <s v="-"/>
    <s v="-"/>
    <n v="0.20257965210000003"/>
    <s v=""/>
    <n v="0.20257965210000003"/>
  </r>
  <r>
    <s v="Scope 3"/>
    <x v="4"/>
    <s v="Ελλάδα"/>
    <s v="Indirect GHG emissions from Downsream leased assets"/>
    <s v="Indirect GHG emissions from Downsream leased assets"/>
    <s v="Emissions from Downsream leased assets"/>
    <n v="1000"/>
    <s v="lt"/>
    <s v="Heating Oil"/>
    <s v="Heating Oil_CO2_lt"/>
    <s v="Σ.Ε. CO₂ st."/>
    <n v="2.6288551800000004E-3"/>
    <s v="tn CO2/lt"/>
    <s v="Greece. National Inventory Submissions 2024"/>
    <s v="-"/>
    <s v="-"/>
    <s v="-"/>
    <s v="-"/>
    <n v="0.48708627189999998"/>
    <s v=""/>
    <n v="0.48708627189999998"/>
  </r>
  <r>
    <s v="Scope 3"/>
    <x v="4"/>
    <s v="Ελλάδα"/>
    <s v="Indirect GHG emissions from Downsream leased assets"/>
    <s v="Indirect GHG emissions from Downsream leased assets"/>
    <s v="Emissions from Downsream leased assets"/>
    <n v="1000"/>
    <s v="lt"/>
    <s v="Heating Oil"/>
    <s v="Heating Oil_CH4_lt"/>
    <s v="Σ.Ε. CH₄ st."/>
    <n v="2.6069673432920342E-8"/>
    <s v="tn CH4/lt"/>
    <s v="Greece. National Inventory Submissions 2024"/>
    <s v="-"/>
    <s v="-"/>
    <s v="-"/>
    <s v="-"/>
    <n v="50.315050542990171"/>
    <s v=""/>
    <n v="50.315050542990171"/>
  </r>
  <r>
    <s v="Scope 3"/>
    <x v="4"/>
    <s v="Ελλάδα"/>
    <s v="Indirect GHG emissions from Downsream leased assets"/>
    <s v="Indirect GHG emissions from Downsream leased assets"/>
    <s v="Emissions from Downsream leased assets"/>
    <n v="1000"/>
    <s v="lt"/>
    <s v="Heating Oil"/>
    <s v="Heating Oil_N2O_lt"/>
    <s v="Σ.Ε. N2O st."/>
    <n v="6.7698900000000009E-9"/>
    <s v="tn N2O/lt"/>
    <s v="Greece. National Inventory Submissions 2024"/>
    <s v="-"/>
    <s v="-"/>
    <s v="-"/>
    <s v="-"/>
    <n v="8.5013786408736872E-2"/>
    <s v=""/>
    <n v="8.5013786408736872E-2"/>
  </r>
  <r>
    <s v="Scope 3"/>
    <x v="4"/>
    <s v="Ελλάδα"/>
    <s v="Indirect GHG emissions from Downsream leased assets"/>
    <s v="Indirect GHG emissions from Downsream leased assets"/>
    <s v="Emissions from Downsream leased assets"/>
    <n v="321.60000000000002"/>
    <s v="lt"/>
    <s v="Diesel for generators"/>
    <s v=" generators_CO2_Diesel_lt"/>
    <s v="Σ.Ε. CO₂ m."/>
    <n v="2.7370491168929394E-3"/>
    <s v="tn CO2/lt"/>
    <s v="Greece. National Inventory Submissions 2024"/>
    <s v="-"/>
    <s v="-"/>
    <s v="-"/>
    <s v="-"/>
    <n v="0.51343911728131919"/>
    <s v=""/>
    <n v="0.51343911728131919"/>
  </r>
  <r>
    <s v="Scope 3"/>
    <x v="4"/>
    <s v="Ελλάδα"/>
    <s v="Indirect GHG emissions from Downsream leased assets"/>
    <s v="Indirect GHG emissions from Downsream leased assets"/>
    <s v="Emissions from Downsream leased assets"/>
    <n v="321.60000000000002"/>
    <s v="lt"/>
    <s v="Diesel for generators"/>
    <s v=" generators_CH4_diesel_lt"/>
    <s v="Σ.Ε. CH₄ m."/>
    <n v="1.0689300000000002E-7"/>
    <s v="tn CH₄/lt"/>
    <s v="Greece. National Inventory Submissions 2024"/>
    <s v="-"/>
    <s v="-"/>
    <s v="-"/>
    <s v="-"/>
    <n v="0.10428477670858469"/>
    <s v=""/>
    <n v="0.10428477670858469"/>
  </r>
  <r>
    <s v="Scope 3"/>
    <x v="4"/>
    <s v="Ελλάδα"/>
    <s v="Indirect GHG emissions from Downsream leased assets"/>
    <s v="Indirect GHG emissions from Downsream leased assets"/>
    <s v="Emissions from Downsream leased assets"/>
    <n v="321.60000000000002"/>
    <s v="lt"/>
    <s v="Diesel for generators"/>
    <s v=" generators_N2O_diesel_lt"/>
    <s v="Σ.Ε. N2O m."/>
    <n v="2.1378600000000001E-8"/>
    <s v="tn N2O/lt"/>
    <s v="Greece. National Inventory Submissions 2024"/>
    <s v="-"/>
    <s v="-"/>
    <s v="-"/>
    <s v="-"/>
    <n v="4.9946411144314012E-3"/>
    <s v=""/>
    <n v="4.9946411144314012E-3"/>
  </r>
  <r>
    <s v="Scope 3"/>
    <x v="4"/>
    <s v="Ελλάδα"/>
    <s v="Indirect GHG emissions from Downsream leased assets"/>
    <s v="Indirect GHG emissions from Downsream leased assets"/>
    <s v="Emissions from Downsream leased assets"/>
    <n v="4041.96"/>
    <s v="lt"/>
    <s v="Heating Oil"/>
    <s v="Heating Oil_CO2_lt"/>
    <s v="Σ.Ε. CO₂ st."/>
    <n v="2.6288551800000004E-3"/>
    <s v="tn CO2/lt"/>
    <s v="Greece. National Inventory Submissions 2024"/>
    <s v="-"/>
    <s v="-"/>
    <s v="-"/>
    <s v="-"/>
    <n v="0.28821278823999996"/>
    <s v=""/>
    <n v="0.28821278823999996"/>
  </r>
  <r>
    <s v="Scope 3"/>
    <x v="4"/>
    <s v="Ελλάδα"/>
    <s v="Indirect GHG emissions from Downsream leased assets"/>
    <s v="Indirect GHG emissions from Downsream leased assets"/>
    <s v="Emissions from Downsream leased assets"/>
    <n v="4041.96"/>
    <s v="lt"/>
    <s v="Heating Oil"/>
    <s v="Heating Oil_CH4_lt"/>
    <s v="Σ.Ε. CH₄ st."/>
    <n v="2.6069673432920342E-8"/>
    <s v="tn CH4/lt"/>
    <s v="Greece. National Inventory Submissions 2024"/>
    <s v="-"/>
    <s v="-"/>
    <s v="-"/>
    <s v="-"/>
    <n v="7.53599839626E-3"/>
    <s v=""/>
    <n v="7.53599839626E-3"/>
  </r>
  <r>
    <s v="Scope 3"/>
    <x v="4"/>
    <s v="Ελλάδα"/>
    <s v="Indirect GHG emissions from Downsream leased assets"/>
    <s v="Indirect GHG emissions from Downsream leased assets"/>
    <s v="Emissions from Downsream leased assets"/>
    <n v="4041.96"/>
    <s v="lt"/>
    <s v="Heating Oil"/>
    <s v="Heating Oil_N2O_lt"/>
    <s v="Σ.Ε. N2O st."/>
    <n v="6.7698900000000009E-9"/>
    <s v="tn N2O/lt"/>
    <s v="Greece. National Inventory Submissions 2024"/>
    <s v="-"/>
    <s v="-"/>
    <s v="-"/>
    <s v="-"/>
    <n v="0.18296179200000001"/>
    <s v=""/>
    <n v="0.18296179200000001"/>
  </r>
  <r>
    <s v="Scope 3"/>
    <x v="4"/>
    <s v="Ελλάδα"/>
    <s v="Indirect GHG emissions from Downsream leased assets"/>
    <s v="Indirect GHG emissions from Downsream leased assets"/>
    <s v="Emissions from Downsream leased assets"/>
    <n v="13455"/>
    <s v="kg"/>
    <s v="LPG in kg"/>
    <s v="LPG_CO2_kg"/>
    <s v="Σ.Ε. CO₂ m."/>
    <n v="3.0234163099848825E-3"/>
    <s v="tn CO2/kg"/>
    <s v="Greece. National Inventory Submissions 2024"/>
    <s v="-"/>
    <s v="-"/>
    <s v="-"/>
    <s v="-"/>
    <n v="0"/>
    <s v=""/>
    <n v="0"/>
  </r>
  <r>
    <s v="Scope 3"/>
    <x v="4"/>
    <s v="Ελλάδα"/>
    <s v="Indirect GHG emissions from Downsream leased assets"/>
    <s v="Indirect GHG emissions from Downsream leased assets"/>
    <s v="Emissions from Downsream leased assets"/>
    <n v="13455"/>
    <s v="kg"/>
    <s v="LPG in kg"/>
    <s v="LPG_CH4_kg"/>
    <s v="Σ.Ε. CH₄ m."/>
    <n v="4.0348812857761131E-7"/>
    <s v="tn CH4/kg"/>
    <s v="Greece. National Inventory Submissions 2024"/>
    <n v="1.9985367946179198"/>
    <s v="-"/>
    <s v="-"/>
    <s v="-"/>
    <s v="-"/>
    <s v=""/>
    <n v="1.9985367946179198"/>
  </r>
  <r>
    <s v="Scope 3"/>
    <x v="4"/>
    <s v="Ελλάδα"/>
    <s v="Indirect GHG emissions from Downsream leased assets"/>
    <s v="Indirect GHG emissions from Downsream leased assets"/>
    <s v="Emissions from Downsream leased assets"/>
    <n v="13455"/>
    <s v="kg"/>
    <s v="LPG in kg"/>
    <s v="LPG_N2O_kg"/>
    <s v="Σ.Ε. N2O m."/>
    <n v="7.8783876397673207E-8"/>
    <s v="tn N2O/kg"/>
    <s v="Greece. National Inventory Submissions 2024"/>
    <n v="3.7342520282154994"/>
    <s v="-"/>
    <s v="-"/>
    <s v="-"/>
    <s v="-"/>
    <s v=""/>
    <n v="3.7342520282154994"/>
  </r>
  <r>
    <s v="Scope 3"/>
    <x v="5"/>
    <s v="Ελλάδα"/>
    <s v="Indirect GHG emissions from Investments"/>
    <s v="Indirect GHG emissions from Investments"/>
    <s v="Emissions from Investments"/>
    <n v="1233743.2"/>
    <s v="EURO"/>
    <s v="PROJECT 1"/>
    <s v="Investments_bridge"/>
    <s v="Σ.Ε. CO₂ eq"/>
    <n v="2.6850584395072131E-4"/>
    <s v="tn CO2 eq/ €"/>
    <s v="EPA 2022"/>
    <n v="35.708997140773477"/>
    <s v="-"/>
    <s v="-"/>
    <s v="-"/>
    <s v="-"/>
    <s v=""/>
    <n v="35.708997140773477"/>
  </r>
  <r>
    <s v="Scope 3"/>
    <x v="5"/>
    <s v="Ελλάδα"/>
    <s v="Indirect GHG emissions from Investments"/>
    <s v="Indirect GHG emissions from Investments"/>
    <s v="Emissions from Investments"/>
    <n v="125237.8"/>
    <s v="EURO"/>
    <s v="ΑΘΗΝΑΪΚΟΙ ΣΤΑΘΜΟΙ ΑΥΤΟΚΙΝΗΤΩΝ ΑΕ"/>
    <s v="Investments_parking lots"/>
    <s v="Σ.Ε. CO₂ eq"/>
    <n v="1.1687901442560809E-4"/>
    <s v="tn CO2 eq/ €"/>
    <s v="EPA 2022"/>
    <n v="115.45876656920338"/>
    <s v="-"/>
    <s v="-"/>
    <s v="-"/>
    <s v="-"/>
    <s v=""/>
    <n v="115.45876656920338"/>
  </r>
  <r>
    <s v="Scope 3"/>
    <x v="5"/>
    <s v="Ελλάδα"/>
    <s v="Indirect GHG emissions from Investments"/>
    <s v="Indirect GHG emissions from Investments"/>
    <s v="Emissions from Investments"/>
    <n v="50781.4"/>
    <s v="EURO"/>
    <s v="ΓΕΦΥΡΑ ΛΕΙΤΟΥΡΓΙΑ ΑΕ"/>
    <s v="Investments_bridge"/>
    <s v="Σ.Ε. CO₂ eq"/>
    <n v="2.6850584395072131E-4"/>
    <s v="tn CO2 eq/ €"/>
    <s v="EPA 2022"/>
    <n v="5.3891417359494405"/>
    <s v="-"/>
    <s v="-"/>
    <s v="-"/>
    <s v="-"/>
    <s v=""/>
    <n v="5.3891417359494405"/>
  </r>
  <r>
    <s v="Scope 3"/>
    <x v="5"/>
    <s v="Ελλάδα"/>
    <s v="Indirect GHG emissions from Investments"/>
    <s v="Indirect GHG emissions from Investments"/>
    <s v="Emissions from Investments"/>
    <n v="128586.04308"/>
    <s v="EURO"/>
    <s v="POLISPARK AE"/>
    <s v="Investments_parking lots"/>
    <s v="Σ.Ε. CO₂ eq"/>
    <n v="1.1687901442560809E-4"/>
    <s v="tn CO2 eq/ €"/>
    <s v="EPA 2022"/>
    <n v="125.54793017044773"/>
    <s v="-"/>
    <s v="-"/>
    <s v="-"/>
    <s v="-"/>
    <s v=""/>
    <n v="125.54793017044773"/>
  </r>
  <r>
    <s v="Scope 3"/>
    <x v="5"/>
    <s v="Ελλάδα"/>
    <s v="Indirect GHG emissions from Investments"/>
    <s v="Indirect GHG emissions from Investments"/>
    <s v="Emissions from Investments"/>
    <n v="17866.888753999996"/>
    <s v="EURO"/>
    <s v="SALONICA PARK ΑΕ"/>
    <s v="Investments_parking lots"/>
    <s v="Σ.Ε. CO₂ eq"/>
    <n v="1.1687901442560809E-4"/>
    <s v="tn CO2 eq/ €"/>
    <s v="EPA 2022"/>
    <n v="35.202828052815647"/>
    <s v="-"/>
    <s v="-"/>
    <s v="-"/>
    <s v="-"/>
    <s v=""/>
    <n v="35.202828052815647"/>
  </r>
  <r>
    <s v="Scope 3"/>
    <x v="5"/>
    <s v="Ελλάδα"/>
    <s v="Indirect GHG emissions from Investments"/>
    <s v="Indirect GHG emissions from Investments"/>
    <s v="Emissions from Investments"/>
    <n v="545282.04360000009"/>
    <s v="EURO"/>
    <s v="ΠΑΣΙΦΑΗ ΟΔΟΣ ΑΕ"/>
    <s v="Investments_bridge"/>
    <s v="Σ.Ε. CO₂ eq"/>
    <n v="2.6850584395072131E-4"/>
    <s v="tn CO2 eq/ €"/>
    <s v="EPA 2022"/>
    <n v="44.297264482697337"/>
    <s v="-"/>
    <s v="-"/>
    <s v="-"/>
    <s v="-"/>
    <s v=""/>
    <n v="44.297264482697337"/>
  </r>
  <r>
    <s v="Scope 3"/>
    <x v="5"/>
    <s v="Ελλάδα"/>
    <s v="Indirect GHG emissions from Investments"/>
    <s v="Indirect GHG emissions from Investments"/>
    <s v="Emissions from Investments"/>
    <n v="4573640.5662023993"/>
    <s v="EURO"/>
    <s v="ΑΥΤΟΚΙΝΗΤΟΔΡΟΜΟΣ ΑΙΓΑΙΟΥ ΑΕ"/>
    <s v="Investments_bridge"/>
    <s v="Σ.Ε. CO₂ eq"/>
    <n v="2.6850584395072131E-4"/>
    <s v="tn CO2 eq/ €"/>
    <s v="EPA 2022"/>
    <n v="0.12206713352276358"/>
    <s v="-"/>
    <s v="-"/>
    <s v="-"/>
    <s v="-"/>
    <s v=""/>
    <n v="0.12206713352276358"/>
  </r>
  <r>
    <s v="Scope 3"/>
    <x v="5"/>
    <s v="Ελλάδα"/>
    <s v="Indirect GHG emissions from Investments"/>
    <s v="Indirect GHG emissions from Investments"/>
    <s v="Emissions from Investments"/>
    <n v="1920817.8003967993"/>
    <s v="EURO"/>
    <s v="ΟΛΥΜΠΙΑ ΟΔΟΣ ΑΥΤΟΚΙΝΗΤΟΔΡΟΜΟΣ ΑΕ - Συγγενής 12/24"/>
    <s v="Investments_bridge"/>
    <s v="Σ.Ε. CO₂ eq"/>
    <n v="2.6850584395072131E-4"/>
    <s v="tn CO2 eq/ €"/>
    <s v="EPA 2022"/>
    <n v="52.080346577103178"/>
    <s v="-"/>
    <s v="-"/>
    <s v="-"/>
    <s v="-"/>
    <s v=""/>
    <n v="52.080346577103178"/>
  </r>
  <r>
    <s v="Scope 3"/>
    <x v="5"/>
    <s v="Ελλάδα"/>
    <s v="Indirect GHG emissions from Investments"/>
    <s v="Indirect GHG emissions from Investments"/>
    <s v="Emissions from Investments"/>
    <n v="99142.719459999993"/>
    <s v="EURO"/>
    <s v="ΟΛΥΜΠΙΑ ΟΔΟΣ ΛΕΙΤΟΥΡΓΙΑ ΑΥΤΟΚΙΝΗΤΟΔΡΟΜΟΥ ΑΕ - Συγγενής 12/24"/>
    <s v="Investments_bridge"/>
    <s v="Σ.Ε. CO₂ eq"/>
    <n v="2.6850584395072131E-4"/>
    <s v="tn CO2 eq/ €"/>
    <s v="EPA 2022"/>
    <n v="31.843961685593499"/>
    <s v="-"/>
    <s v="-"/>
    <s v="-"/>
    <s v="-"/>
    <s v=""/>
    <n v="31.843961685593499"/>
  </r>
  <r>
    <s v="Scope 3"/>
    <x v="5"/>
    <s v="Ελλάδα"/>
    <s v="Indirect GHG emissions from Investments"/>
    <s v="Indirect GHG emissions from Investments"/>
    <s v="Emissions from Investments"/>
    <n v="257014"/>
    <s v="EURO"/>
    <s v="ΑΝΕΜΟΣ RES - Πωλήθηκε 01/24"/>
    <s v="Investments_RES"/>
    <s v="Σ.Ε. CO₂ eq"/>
    <n v="3.4500000000000005E-5"/>
    <s v="tn CO2 eq/ €"/>
    <s v="EXIOBASE 2019 - GR"/>
    <n v="16.775183495430827"/>
    <s v="-"/>
    <s v="-"/>
    <s v="-"/>
    <s v="-"/>
    <s v=""/>
    <n v="16.775183495430827"/>
  </r>
  <r>
    <s v="Scope 3"/>
    <x v="6"/>
    <s v="Ελλάδα"/>
    <s v="Indirect GHG emissions from Capital goods"/>
    <s v="Production of capital goods"/>
    <s v="Production of capital goods"/>
    <n v="40235.920000000006"/>
    <s v="€"/>
    <s v="office machinery and computers"/>
    <s v="Production_office machinery and computers"/>
    <s v="Σ.Ε. CO₂ eq"/>
    <n v="4.5980000000000001E-4"/>
    <s v="tn CO2 eq/ €"/>
    <s v="EXIOBASE 2019 - GR"/>
    <s v="-"/>
    <n v="3.6472155088318604E-5"/>
    <s v="-"/>
    <s v="-"/>
    <s v="-"/>
    <s v=""/>
    <n v="1.0212203424729209E-3"/>
  </r>
  <r>
    <s v="Scope 3"/>
    <x v="6"/>
    <s v="Ελλάδα"/>
    <s v="Indirect GHG emissions from Capital goods"/>
    <s v="Production of capital goods"/>
    <s v="Production of capital goods"/>
    <n v="300"/>
    <s v="€"/>
    <s v="office machinery and computers"/>
    <s v="Production_office machinery and computers"/>
    <s v="Σ.Ε. CO₂ eq"/>
    <n v="4.5980000000000001E-4"/>
    <s v="tn CO2 eq/ €"/>
    <s v="EXIOBASE 2019 - GR"/>
    <s v="-"/>
    <n v="6.814796679186584E-5"/>
    <s v="-"/>
    <s v="-"/>
    <s v="-"/>
    <s v=""/>
    <n v="1.9081430701722436E-3"/>
  </r>
  <r>
    <s v="Scope 3"/>
    <x v="6"/>
    <s v="Ελλάδα"/>
    <s v="Indirect GHG emissions from Capital goods"/>
    <s v="Production of capital goods"/>
    <s v="Production of capital goods"/>
    <n v="871"/>
    <s v="€"/>
    <s v="machinery and equipment"/>
    <s v="Production_machinery and equipment"/>
    <s v="Σ.Ε. CO₂ eq"/>
    <n v="8.1360000000000004E-4"/>
    <s v="tn CO2 eq/ €"/>
    <s v="EXIOBASE 2019 - GR"/>
    <s v="-"/>
    <n v="6.5166880353364001E-4"/>
    <s v="-"/>
    <s v="-"/>
    <s v="-"/>
    <s v=""/>
    <n v="1.824672649894192E-2"/>
  </r>
  <r>
    <s v="Scope 3"/>
    <x v="6"/>
    <s v="Ελλάδα"/>
    <s v="Indirect GHG emissions from Capital goods"/>
    <s v="Production of capital goods"/>
    <s v="Production of capital goods"/>
    <n v="1416.43"/>
    <s v="€"/>
    <s v="office machinery and computers"/>
    <s v="Production_office machinery and computers"/>
    <s v="Σ.Ε. CO₂ eq"/>
    <n v="4.5980000000000001E-4"/>
    <s v="tn CO2 eq/ €"/>
    <s v="EXIOBASE 2019 - GR"/>
    <s v="-"/>
    <n v="2.1070565485500729E-3"/>
    <s v="-"/>
    <s v="-"/>
    <s v="-"/>
    <s v=""/>
    <n v="5.8997583359402042E-2"/>
  </r>
  <r>
    <s v="Scope 3"/>
    <x v="6"/>
    <s v="Ελλάδα"/>
    <s v="Indirect GHG emissions from Capital goods"/>
    <s v="Production of capital goods"/>
    <s v="Production of capital goods"/>
    <n v="7601.8380000000006"/>
    <s v="€"/>
    <s v="machinery and equipment"/>
    <s v="Production_machinery and equipment"/>
    <s v="Σ.Ε. CO₂ eq"/>
    <n v="8.1360000000000004E-4"/>
    <s v="tn CO2 eq/ €"/>
    <s v="EXIOBASE 2019 - GR"/>
    <s v="-"/>
    <n v="9.8348758809844997E-5"/>
    <s v="-"/>
    <s v="-"/>
    <s v="-"/>
    <s v=""/>
    <n v="2.75376524667566E-3"/>
  </r>
  <r>
    <s v="Scope 3"/>
    <x v="6"/>
    <s v="Ελλάδα"/>
    <s v="Indirect GHG emissions from Capital goods"/>
    <s v="Production of capital goods"/>
    <s v="Production of capital goods"/>
    <n v="1961.348"/>
    <s v="€"/>
    <s v="motor vehicles/trailers and semitrailers"/>
    <s v="Production_motor vehicles/trailers and semitrailers"/>
    <s v="Σ.Ε. CO₂ eq"/>
    <n v="4.749E-4"/>
    <s v="tn CO2 eq/ €"/>
    <s v="EXIOBASE 2019 - GR"/>
    <s v="-"/>
    <n v="2.291178022103605E-3"/>
    <s v="-"/>
    <s v="-"/>
    <s v="-"/>
    <s v=""/>
    <n v="6.4152984618900941E-2"/>
  </r>
  <r>
    <s v="Scope 3"/>
    <x v="6"/>
    <s v="Ελλάδα"/>
    <s v="Indirect GHG emissions from Capital goods"/>
    <s v="Production of capital goods"/>
    <s v="Production of capital goods"/>
    <n v="1096.932"/>
    <s v="€"/>
    <s v="furniture/other manufactured goods"/>
    <s v="Production_furniture/other manufactured goods"/>
    <s v="Σ.Ε. CO₂ eq"/>
    <n v="1.758E-3"/>
    <s v="tn CO2 eq/ €"/>
    <s v="EXIOBASE 2019 - GR"/>
    <s v="-"/>
    <n v="6.4243150676401004E-4"/>
    <s v="-"/>
    <s v="-"/>
    <s v="-"/>
    <s v=""/>
    <n v="1.7988082189392282E-2"/>
  </r>
  <r>
    <s v="Scope 3"/>
    <x v="6"/>
    <s v="Ελλάδα"/>
    <s v="Indirect GHG emissions from Capital goods"/>
    <s v="Production of capital goods"/>
    <s v="Production of capital goods"/>
    <n v="104956"/>
    <s v="€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n v="9.504365806668239E-4"/>
    <s v="-"/>
    <s v="-"/>
    <s v="-"/>
    <s v=""/>
    <n v="2.6612224258671068E-2"/>
  </r>
  <r>
    <s v="Scope 3"/>
    <x v="6"/>
    <s v="Ελλάδα"/>
    <s v="Indirect GHG emissions from Capital goods"/>
    <s v="Production of capital goods"/>
    <s v="Production of capital goods"/>
    <n v="2648.4700000000003"/>
    <s v="€"/>
    <s v="air-conditioning and warm air heating equipment and commercial and industrial refrigeration equipment manufacturing"/>
    <s v="Production_air-conditioning and warm air heating equipment and commercial and industrial refrigeration equipment manufacturing"/>
    <s v="Σ.Ε. CO₂ eq"/>
    <n v="1.93752E-4"/>
    <s v="tn CO2 eq/ €"/>
    <s v="EPA 2022"/>
    <s v="-"/>
    <n v="5.8113411389330025E-4"/>
    <s v="-"/>
    <s v="-"/>
    <s v="-"/>
    <s v=""/>
    <n v="1.6271755189012409E-2"/>
  </r>
  <r>
    <s v="Scope 3"/>
    <x v="6"/>
    <s v="Ελλάδα"/>
    <s v="Indirect GHG emissions from Capital goods"/>
    <s v="Production of capital goods"/>
    <s v="Production of capital goods"/>
    <n v="2389.5920000000001"/>
    <s v="€"/>
    <s v="office machinery and computers"/>
    <s v="Production_office machinery and computers"/>
    <s v="Σ.Ε. CO₂ eq"/>
    <n v="4.5980000000000001E-4"/>
    <s v="tn CO2 eq/ €"/>
    <s v="EXIOBASE 2019 - GR"/>
    <s v="-"/>
    <n v="3.0613751807222786E-4"/>
    <s v="-"/>
    <s v="-"/>
    <s v="-"/>
    <s v=""/>
    <n v="8.5718505060223792E-3"/>
  </r>
  <r>
    <s v="Scope 3"/>
    <x v="6"/>
    <s v="Ελλάδα"/>
    <s v="Indirect GHG emissions from Capital goods"/>
    <s v="Production of capital goods"/>
    <s v="Production of capital goods"/>
    <n v="240"/>
    <s v="€"/>
    <s v="services to buildings and landscape"/>
    <s v="Production_services to buildings and landscape"/>
    <s v="Σ.Ε. CO₂ eq"/>
    <n v="1.6581684E-4"/>
    <s v="tn CO2 eq/ €"/>
    <s v="BEIS 2021"/>
    <s v="-"/>
    <s v="-"/>
    <n v="1.5017505047516948E-5"/>
    <s v="-"/>
    <s v="-"/>
    <s v=""/>
    <n v="3.9796388375919912E-3"/>
  </r>
  <r>
    <s v="Scope 3"/>
    <x v="6"/>
    <s v="Ελλάδα"/>
    <s v="Indirect GHG emissions from Capital goods"/>
    <s v="Production of capital goods"/>
    <s v="Production of capital goods"/>
    <n v="11944948.850000001"/>
    <s v="€"/>
    <s v="highway/street and bridge construction."/>
    <s v="Production_highway/street and bridge construction."/>
    <s v="Σ.Ε. CO₂ eq"/>
    <n v="2.6851499999999999E-4"/>
    <s v="tn CO2 eq/ €"/>
    <s v="EPA 2022"/>
    <s v="-"/>
    <s v="-"/>
    <n v="2.8060103188216695E-5"/>
    <s v="-"/>
    <s v="-"/>
    <s v=""/>
    <n v="7.4359273448774245E-3"/>
  </r>
  <r>
    <s v="Scope 3"/>
    <x v="6"/>
    <s v="Ελλάδα"/>
    <s v="Indirect GHG emissions from Capital goods"/>
    <s v="Production of capital goods"/>
    <s v="Production of capital goods"/>
    <n v="1061.144"/>
    <s v="€"/>
    <s v="machinery and equipment"/>
    <s v="Production_machinery and equipment"/>
    <s v="Σ.Ε. CO₂ eq"/>
    <n v="8.1360000000000004E-4"/>
    <s v="tn CO2 eq/ €"/>
    <s v="EXIOBASE 2019 - GR"/>
    <s v="-"/>
    <s v="-"/>
    <n v="2.6832633066726011E-4"/>
    <s v="-"/>
    <s v="-"/>
    <s v=""/>
    <n v="7.1106477626823927E-2"/>
  </r>
  <r>
    <s v="Scope 3"/>
    <x v="6"/>
    <s v="Ελλάδα"/>
    <s v="Indirect GHG emissions from Capital goods"/>
    <s v="Production of capital goods"/>
    <s v="Production of capital goods"/>
    <n v="332386.56000000006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n v="8.6758603314310268E-4"/>
    <s v="-"/>
    <s v="-"/>
    <s v=""/>
    <n v="0.22991029878292221"/>
  </r>
  <r>
    <s v="Scope 3"/>
    <x v="6"/>
    <s v="Ελλάδα"/>
    <s v="Indirect GHG emissions from Capital goods"/>
    <s v="Production of capital goods"/>
    <s v="Production of capital goods"/>
    <n v="879.75"/>
    <s v="€"/>
    <s v="furniture/other manufactured goods"/>
    <s v="Production_furniture/other manufactured goods"/>
    <s v="Σ.Ε. CO₂ eq"/>
    <n v="1.758E-3"/>
    <s v="tn CO2 eq/ €"/>
    <s v="EXIOBASE 2019 - GR"/>
    <s v="-"/>
    <s v="-"/>
    <n v="4.04953581236804E-5"/>
    <s v="-"/>
    <s v="-"/>
    <s v=""/>
    <n v="1.0731269902775306E-2"/>
  </r>
  <r>
    <s v="Scope 3"/>
    <x v="6"/>
    <s v="Ελλάδα"/>
    <s v="Indirect GHG emissions from Capital goods"/>
    <s v="Production of capital goods"/>
    <s v="Production of capital goods"/>
    <n v="10267.810000000001"/>
    <s v="€"/>
    <s v="office machinery and computers"/>
    <s v="Production_office machinery and computers"/>
    <s v="Σ.Ε. CO₂ eq"/>
    <n v="4.5980000000000001E-4"/>
    <s v="tn CO2 eq/ €"/>
    <s v="EXIOBASE 2019 - GR"/>
    <s v="-"/>
    <s v="-"/>
    <n v="9.4339853042358323E-4"/>
    <s v="-"/>
    <s v="-"/>
    <s v=""/>
    <n v="0.25000061056224954"/>
  </r>
  <r>
    <s v="Scope 3"/>
    <x v="6"/>
    <s v="Ελλάδα"/>
    <s v="Indirect GHG emissions from Capital goods"/>
    <s v="Production of capital goods"/>
    <s v="Production of capital goods"/>
    <n v="143.708"/>
    <s v="€"/>
    <s v="radio/television and communication equipment and apparatus"/>
    <s v="Production_radio/television and communication equipment and apparatus"/>
    <s v="Σ.Ε. CO₂ eq"/>
    <n v="3.368E-4"/>
    <s v="tn CO2 eq/ €"/>
    <s v="EXIOBASE 2019 - GR"/>
    <s v="-"/>
    <s v="-"/>
    <n v="2.6452284961363406E-4"/>
    <s v="-"/>
    <s v="-"/>
    <s v=""/>
    <n v="7.0098555147613026E-2"/>
  </r>
  <r>
    <s v="Scope 3"/>
    <x v="6"/>
    <s v="Ελλάδα"/>
    <s v="Indirect GHG emissions from Capital goods"/>
    <s v="Production of capital goods"/>
    <s v="Production of capital goods"/>
    <n v="756.11800000000005"/>
    <s v="€"/>
    <s v="software publishers"/>
    <s v="Production_software publishers"/>
    <s v="Σ.Ε. CO₂ eq"/>
    <n v="8.4240000000000007E-5"/>
    <s v="tn CO2 eq/ €"/>
    <s v="EPA 2022"/>
    <s v="-"/>
    <s v="-"/>
    <n v="3.913447426658983E-4"/>
    <s v="-"/>
    <s v="-"/>
    <s v=""/>
    <n v="0.10370635680646305"/>
  </r>
  <r>
    <s v="Scope 3"/>
    <x v="6"/>
    <s v="Ελλάδα"/>
    <s v="Indirect GHG emissions from Capital goods"/>
    <s v="Production of capital goods"/>
    <s v="Production of capital goods"/>
    <n v="33834.6"/>
    <s v="€"/>
    <s v="paint/varnish and supplies merchant wholesalers"/>
    <s v="Production_paint/varnish and supplies merchant wholesalers"/>
    <s v="Σ.Ε. CO₂ eq"/>
    <n v="1.5163199999999999E-4"/>
    <s v="tn CO2 eq/ €"/>
    <s v="EPA 2022"/>
    <s v="-"/>
    <s v="-"/>
    <n v="2.392834881169962E-4"/>
    <s v="-"/>
    <s v="-"/>
    <s v=""/>
    <n v="6.3410124351003988E-2"/>
  </r>
  <r>
    <s v="Scope 3"/>
    <x v="6"/>
    <s v="Ελλάδα"/>
    <s v="Indirect GHG emissions from Capital goods"/>
    <s v="Production of capital goods"/>
    <s v="Production of capital goods"/>
    <n v="10170.266000000001"/>
    <s v="€"/>
    <s v="bitumen"/>
    <s v="Production_bitumen"/>
    <s v="Σ.Ε. CO₂ eq"/>
    <n v="1.655E-3"/>
    <s v="tn CO2 eq/ €"/>
    <s v="EXIOBASE 2019 - GR"/>
    <s v="-"/>
    <s v="-"/>
    <n v="1.2605292206482383E-4"/>
    <s v="-"/>
    <s v="-"/>
    <s v=""/>
    <n v="3.3404024347178318E-2"/>
  </r>
  <r>
    <s v="Scope 3"/>
    <x v="6"/>
    <s v="Ελλάδα"/>
    <s v="Indirect GHG emissions from Capital goods"/>
    <s v="Production of capital goods"/>
    <s v="Production of capital goods"/>
    <n v="510"/>
    <s v="€"/>
    <s v="fabricated metal products"/>
    <s v="Production_fabricated metal products"/>
    <s v="Σ.Ε. CO₂ eq"/>
    <n v="7.6880000000000004E-4"/>
    <s v="tn CO2 eq/ €"/>
    <s v="EXIOBASE 2019 - GR"/>
    <s v="-"/>
    <s v="-"/>
    <s v="-"/>
    <s v="-"/>
    <n v="0.27986548801271988"/>
    <s v=""/>
    <n v="0.27986548801271988"/>
  </r>
  <r>
    <s v="Scope 3"/>
    <x v="6"/>
    <s v="Ελλάδα"/>
    <s v="Indirect GHG emissions from Capital goods"/>
    <s v="Production of capital goods"/>
    <s v="Production of capital goods"/>
    <n v="0"/>
    <s v="€"/>
    <s v="sign manufacturing"/>
    <s v="Production_sign manufacturing"/>
    <s v="Σ.Ε. CO₂ eq"/>
    <n v="2.6324999999999997E-4"/>
    <s v="tn CO2 eq/ €"/>
    <s v="EPA 2022"/>
    <s v="-"/>
    <s v="-"/>
    <s v="-"/>
    <s v="-"/>
    <n v="0.5229267077060844"/>
    <s v=""/>
    <n v="0.5229267077060844"/>
  </r>
  <r>
    <s v="Scope 3"/>
    <x v="6"/>
    <s v="Ελλάδα"/>
    <s v="Indirect GHG emissions from Capital goods"/>
    <s v="Production of capital goods"/>
    <s v="Production of capital goods"/>
    <n v="24819.872000000003"/>
    <s v="€"/>
    <s v="commercial/industrial and institutional electric lighting fixture manufacturing"/>
    <s v="Production_commercial/industrial and institutional electric lighting fixture manufacturing"/>
    <s v="Σ.Ε. CO₂ eq"/>
    <n v="1.9480499999999999E-4"/>
    <s v="tn CO2 eq/ €"/>
    <s v="EPA 2022"/>
    <s v="-"/>
    <s v="-"/>
    <s v="-"/>
    <s v="-"/>
    <n v="5.0005163468396319"/>
    <s v=""/>
    <n v="5.0005163468396319"/>
  </r>
  <r>
    <s v="Scope 3"/>
    <x v="6"/>
    <s v="Ελλάδα"/>
    <s v="Indirect GHG emissions from Capital goods"/>
    <s v="Production of capital goods"/>
    <s v="Production of capital goods"/>
    <n v="9938.0300000000007"/>
    <s v="€"/>
    <s v="cement/lime/plaster and articles of concrete/cement and plaster"/>
    <s v="Production_cement/lime/plaster and articles of concrete/cement and plaster"/>
    <s v="Σ.Ε. CO₂ eq"/>
    <n v="8.4404124000000004E-4"/>
    <s v="tn CO2 eq/ €"/>
    <s v="BEIS 2021"/>
    <s v="-"/>
    <s v="-"/>
    <s v="-"/>
    <s v="-"/>
    <n v="16.16829079067038"/>
    <s v=""/>
    <n v="16.16829079067038"/>
  </r>
  <r>
    <s v="Scope 3"/>
    <x v="6"/>
    <s v="Ελλάδα"/>
    <s v="Indirect GHG emissions from Capital goods"/>
    <s v="Production of capital goods"/>
    <s v="Production of capital goods"/>
    <n v="1200"/>
    <s v="€"/>
    <s v="Water supply and irrigation systems"/>
    <s v="Production_Water supply and irrigation systems"/>
    <s v="Σ.Ε. CO₂ eq"/>
    <n v="6.0863399999999993E-4"/>
    <s v="tn CO2 eq/ €"/>
    <s v="EPA 2022"/>
    <s v="-"/>
    <s v="-"/>
    <s v="-"/>
    <s v="-"/>
    <n v="0.7546695091943757"/>
    <s v=""/>
    <n v="0.7546695091943757"/>
  </r>
  <r>
    <s v="Scope 3"/>
    <x v="6"/>
    <s v="Ελλάδα"/>
    <s v="Indirect GHG emissions from Capital goods"/>
    <s v="Production of capital goods"/>
    <s v="Production of capital goods"/>
    <n v="6025.06"/>
    <s v="€"/>
    <s v="real estate services"/>
    <s v="Production_real estate services"/>
    <s v="Σ.Ε. CO₂ eq"/>
    <n v="2.43E-4"/>
    <s v="tn CO2 eq/ €"/>
    <s v="EXIOBASE 2019 - GR"/>
    <s v="-"/>
    <s v="-"/>
    <s v="-"/>
    <s v="-"/>
    <n v="17.581128774192337"/>
    <s v=""/>
    <n v="17.581128774192337"/>
  </r>
  <r>
    <s v="Scope 3"/>
    <x v="6"/>
    <s v="Ελλάδα"/>
    <s v="Indirect GHG emissions from Capital goods"/>
    <s v="Production of capital goods"/>
    <s v="Production of capital goods"/>
    <n v="169528.38200000001"/>
    <s v="€"/>
    <s v="Computer and related services"/>
    <s v="Production_Computer and related services"/>
    <s v="Σ.Ε. CO₂ eq"/>
    <n v="2.2370000000000002E-4"/>
    <s v="tn CO2 eq/ €"/>
    <s v="EXIOBASE 2019 - GR"/>
    <s v="-"/>
    <s v="-"/>
    <s v="-"/>
    <s v="-"/>
    <n v="4.9296348603442315"/>
    <s v=""/>
    <n v="4.9296348603442315"/>
  </r>
  <r>
    <s v="Scope 3"/>
    <x v="6"/>
    <s v="Ελλάδα"/>
    <s v="Indirect GHG emissions from Capital goods"/>
    <s v="Production of capital goods"/>
    <s v="Production of capital goods"/>
    <n v="479.68000000000006"/>
    <s v="€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9.0253887587280364"/>
    <s v=""/>
    <n v="9.0253887587280364"/>
  </r>
  <r>
    <s v="Scope 3"/>
    <x v="6"/>
    <s v="Ελλάδα"/>
    <s v="Indirect GHG emissions from Capital goods"/>
    <s v="Production of capital goods"/>
    <s v="Production of capital goods"/>
    <n v="5879.4880000000012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2.4075808805760792E-2"/>
    <s v=""/>
    <n v="2.4075808805760792E-2"/>
  </r>
  <r>
    <s v="Scope 3"/>
    <x v="6"/>
    <s v="Ελλάδα"/>
    <s v="Indirect GHG emissions from Capital goods"/>
    <s v="Production of capital goods"/>
    <s v="Production of capital goods"/>
    <n v="1338.25"/>
    <s v="€"/>
    <s v="software publishers"/>
    <s v="Production_software publishers"/>
    <s v="Σ.Ε. CO₂ eq"/>
    <n v="8.4240000000000007E-5"/>
    <s v="tn CO2 eq/ €"/>
    <s v="EPA 2022"/>
    <s v="-"/>
    <s v="-"/>
    <s v="-"/>
    <s v="-"/>
    <n v="7.2930814433462094"/>
    <s v=""/>
    <n v="7.2930814433462094"/>
  </r>
  <r>
    <s v="Scope 3"/>
    <x v="6"/>
    <s v="Ελλάδα"/>
    <s v="Indirect GHG emissions from Capital goods"/>
    <s v="Production of capital goods"/>
    <s v="Production of capital goods"/>
    <n v="980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4.4592753565494299"/>
    <s v=""/>
    <n v="4.4592753565494299"/>
  </r>
  <r>
    <s v="Scope 3"/>
    <x v="6"/>
    <s v="Ελλάδα"/>
    <s v="Indirect GHG emissions from Capital goods"/>
    <s v="Production of capital goods"/>
    <s v="Production of capital goods"/>
    <n v="39445"/>
    <s v="€"/>
    <s v="Other business services"/>
    <s v="Production_Other business services"/>
    <s v="Σ.Ε. CO₂ eq"/>
    <n v="4.2049999999999998E-4"/>
    <s v="tn CO2 eq/ €"/>
    <s v="EXIOBASE 2019 - GR"/>
    <s v="-"/>
    <s v="-"/>
    <s v="-"/>
    <s v="-"/>
    <n v="2.3491160773696054"/>
    <s v=""/>
    <n v="2.3491160773696054"/>
  </r>
  <r>
    <s v="Scope 3"/>
    <x v="6"/>
    <s v="Ελλάδα"/>
    <s v="Indirect GHG emissions from Capital goods"/>
    <s v="Production of capital goods"/>
    <s v="Production of capital goods"/>
    <n v="590443.27600000007"/>
    <s v="€"/>
    <s v="machinery and equipment"/>
    <s v="Production_machinery and equipment"/>
    <s v="Σ.Ε. CO₂ eq"/>
    <n v="8.1360000000000004E-4"/>
    <s v="tn CO2 eq/ €"/>
    <s v="EXIOBASE 2019 - GR"/>
    <s v="-"/>
    <s v="-"/>
    <s v="-"/>
    <s v="-"/>
    <n v="1.7382473277659367"/>
    <s v=""/>
    <n v="1.7382473277659367"/>
  </r>
  <r>
    <s v="Scope 3"/>
    <x v="6"/>
    <s v="Ελλάδα"/>
    <s v="Indirect GHG emissions from Capital goods"/>
    <s v="Production of capital goods"/>
    <s v="Production of capital goods"/>
    <n v="20711.2441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3.2479029791848695"/>
    <s v=""/>
    <n v="3.2479029791848695"/>
  </r>
  <r>
    <s v="Scope 3"/>
    <x v="6"/>
    <s v="Ελλάδα"/>
    <s v="Indirect GHG emissions from Capital goods"/>
    <s v="Production of capital goods"/>
    <s v="Production of capital goods"/>
    <n v="27530.600000000002"/>
    <s v="€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301.43732899472832"/>
    <s v=""/>
    <n v="301.43732899472832"/>
  </r>
  <r>
    <s v="Scope 3"/>
    <x v="6"/>
    <s v="Ελλάδα"/>
    <s v="Indirect GHG emissions from Capital goods"/>
    <s v="Production of capital goods"/>
    <s v="Production of capital goods"/>
    <n v="26181.702000000001"/>
    <s v="€"/>
    <s v="electrical machinery and apparatus"/>
    <s v="Production_electrical machinery and apparatus"/>
    <s v="Σ.Ε. CO₂ eq"/>
    <n v="1.3630000000000001E-3"/>
    <s v="tn CO2 eq/ €"/>
    <s v="EXIOBASE 2019 - GR"/>
    <s v="-"/>
    <s v="-"/>
    <s v="-"/>
    <s v="-"/>
    <n v="4.6872598226328401"/>
    <s v=""/>
    <n v="4.6872598226328401"/>
  </r>
  <r>
    <s v="Scope 3"/>
    <x v="6"/>
    <s v="Ελλάδα"/>
    <s v="Indirect GHG emissions from Capital goods"/>
    <s v="Production of capital goods"/>
    <s v="Production of capital goods"/>
    <n v="85930.25"/>
    <s v="€"/>
    <s v="services to buildings and landscape"/>
    <s v="Production_services to buildings and landscape"/>
    <s v="Σ.Ε. CO₂ eq"/>
    <n v="1.6581684E-4"/>
    <s v="tn CO2 eq/ €"/>
    <s v="BEIS 2021"/>
    <s v="-"/>
    <s v="-"/>
    <s v="-"/>
    <s v="-"/>
    <n v="191.63385701209938"/>
    <s v=""/>
    <n v="191.63385701209938"/>
  </r>
  <r>
    <s v="Scope 3"/>
    <x v="6"/>
    <s v="Ελλάδα"/>
    <s v="Indirect GHG emissions from Capital goods"/>
    <s v="Production of capital goods"/>
    <s v="Production of capital goods"/>
    <n v="2000"/>
    <s v="€"/>
    <s v="real estate services"/>
    <s v="Production_real estate services"/>
    <s v="Σ.Ε. CO₂ eq"/>
    <n v="2.43E-4"/>
    <s v="tn CO2 eq/ €"/>
    <s v="EXIOBASE 2019 - GR"/>
    <s v="-"/>
    <s v="-"/>
    <s v="-"/>
    <s v="-"/>
    <n v="261.76139000848377"/>
    <s v=""/>
    <n v="261.76139000848377"/>
  </r>
  <r>
    <s v="Scope 3"/>
    <x v="6"/>
    <s v="Ελλάδα"/>
    <s v="Indirect GHG emissions from Capital goods"/>
    <s v="Production of capital goods"/>
    <s v="Production of capital goods"/>
    <n v="727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0.42665772605066099"/>
    <s v=""/>
    <n v="0.42665772605066099"/>
  </r>
  <r>
    <s v="Scope 3"/>
    <x v="6"/>
    <s v="Ελλάδα"/>
    <s v="Indirect GHG emissions from Capital goods"/>
    <s v="Production of capital goods"/>
    <s v="Production of capital goods"/>
    <n v="1412.9040000000002"/>
    <s v="€"/>
    <s v="motor vehicles/trailers and semitrailers"/>
    <s v="Production_motor vehicles/trailers and semitrailers"/>
    <s v="Σ.Ε. CO₂ eq"/>
    <n v="4.749E-4"/>
    <s v="tn CO2 eq/ €"/>
    <s v="EXIOBASE 2019 - GR"/>
    <s v="-"/>
    <s v="-"/>
    <s v="-"/>
    <s v="-"/>
    <n v="119.86896550993416"/>
    <s v=""/>
    <n v="119.86896550993416"/>
  </r>
  <r>
    <s v="Scope 3"/>
    <x v="6"/>
    <s v="Ελλάδα"/>
    <s v="Indirect GHG emissions from Capital goods"/>
    <s v="Production of capital goods"/>
    <s v="Production of capital goods"/>
    <n v="400"/>
    <s v="€"/>
    <s v="furniture/other manufactured goods"/>
    <s v="Production_furniture/other manufactured goods"/>
    <s v="Σ.Ε. CO₂ eq"/>
    <n v="1.758E-3"/>
    <s v="tn CO2 eq/ €"/>
    <s v="EXIOBASE 2019 - GR"/>
    <s v="-"/>
    <s v="-"/>
    <s v="-"/>
    <s v="-"/>
    <n v="14.590383305547588"/>
    <s v=""/>
    <n v="14.590383305547588"/>
  </r>
  <r>
    <s v="Scope 3"/>
    <x v="6"/>
    <s v="Ελλάδα"/>
    <s v="Indirect GHG emissions from Capital goods"/>
    <s v="Production of capital goods"/>
    <s v="Production of capital goods"/>
    <n v="791.86400000000003"/>
    <s v="€"/>
    <s v="office machinery and computers"/>
    <s v="Production_office machinery and computers"/>
    <s v="Σ.Ε. CO₂ eq"/>
    <n v="4.5980000000000001E-4"/>
    <s v="tn CO2 eq/ €"/>
    <s v="EXIOBASE 2019 - GR"/>
    <s v="-"/>
    <s v="-"/>
    <s v="-"/>
    <s v="-"/>
    <n v="0.32485968707320095"/>
    <s v=""/>
    <n v="0.32485968707320095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10215.292000000001"/>
    <s v="lt"/>
    <s v="Petrol"/>
    <s v="Production_Petrol"/>
    <s v="Σ.Ε. CO₂ eq"/>
    <n v="6.0663999999999998E-4"/>
    <s v="t CO2 eq/lt"/>
    <s v="DEFRA 2024"/>
    <s v="-"/>
    <s v="-"/>
    <s v="-"/>
    <s v="-"/>
    <n v="3.3783010314440345"/>
    <s v=""/>
    <n v="3.3783010314440345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5387.8"/>
    <s v="lt"/>
    <s v="Petrol"/>
    <s v="Production_Petrol"/>
    <s v="Σ.Ε. CO₂ eq"/>
    <n v="6.0663999999999998E-4"/>
    <s v="t CO2 eq/lt"/>
    <s v="DEFRA 2024"/>
    <s v="-"/>
    <s v="-"/>
    <s v="-"/>
    <s v="-"/>
    <n v="3.2864502567960963"/>
    <s v=""/>
    <n v="3.2864502567960963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0"/>
    <s v="lt"/>
    <s v="Petrol"/>
    <s v="Production_Petrol"/>
    <s v="Σ.Ε. CO₂ eq"/>
    <n v="6.0663999999999998E-4"/>
    <s v="t CO2 eq/lt"/>
    <s v="DEFRA 2024"/>
    <s v="-"/>
    <s v="-"/>
    <s v="-"/>
    <s v="-"/>
    <n v="207.85789928200003"/>
    <s v=""/>
    <n v="207.85789928200003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6775.1740000000009"/>
    <s v="lt"/>
    <s v="Petrol"/>
    <s v="Production_Petrol"/>
    <s v="Σ.Ε. CO₂ eq"/>
    <n v="6.0663999999999998E-4"/>
    <s v="t CO2 eq/lt"/>
    <s v="DEFRA 2024"/>
    <s v="-"/>
    <s v="-"/>
    <s v="-"/>
    <s v="-"/>
    <n v="19.691681451200004"/>
    <s v=""/>
    <n v="19.691681451200004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6953.496000000001"/>
    <s v="lt"/>
    <s v="Petrol"/>
    <s v="Production_Petrol"/>
    <s v="Σ.Ε. CO₂ eq"/>
    <n v="6.0663999999999998E-4"/>
    <s v="t CO2 eq/lt"/>
    <s v="DEFRA 2024"/>
    <s v="-"/>
    <s v="-"/>
    <s v="-"/>
    <s v="-"/>
    <n v="40.549226383599994"/>
    <s v=""/>
    <n v="40.549226383599994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512.75800000000004"/>
    <s v="lt"/>
    <s v="Petrol"/>
    <s v="Production_Petrol"/>
    <s v="Σ.Ε. CO₂ eq"/>
    <n v="6.0663999999999998E-4"/>
    <s v="t CO2 eq/lt"/>
    <s v="DEFRA 2024"/>
    <s v="-"/>
    <s v="-"/>
    <s v="-"/>
    <s v="-"/>
    <n v="69.201458149999993"/>
    <s v=""/>
    <n v="69.201458149999993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98.910000000000011"/>
    <s v="lt"/>
    <s v="Diesel"/>
    <s v="Production_Diesel"/>
    <s v="Σ.Ε. CO₂ eq"/>
    <n v="6.2665000000000008E-4"/>
    <s v="t CO₂ eq/lt"/>
    <s v="DEFRA 2024"/>
    <s v="-"/>
    <s v="-"/>
    <s v="-"/>
    <s v="-"/>
    <n v="0.15821225591180593"/>
    <s v=""/>
    <n v="0.15821225591180593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265.798"/>
    <s v="lt"/>
    <s v="Petrol"/>
    <s v="Production_Petrol"/>
    <s v="Σ.Ε. CO₂ eq"/>
    <n v="6.0663999999999998E-4"/>
    <s v="t CO2 eq/lt"/>
    <s v="DEFRA 2024"/>
    <s v="-"/>
    <s v="-"/>
    <s v="-"/>
    <s v="-"/>
    <n v="7.082531938868482"/>
    <s v=""/>
    <n v="7.082531938868482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204.482"/>
    <s v="lt"/>
    <s v="Petrol"/>
    <s v="Production_Petrol"/>
    <s v="Σ.Ε. CO₂ eq"/>
    <n v="6.0663999999999998E-4"/>
    <s v="t CO2 eq/lt"/>
    <s v="DEFRA 2024"/>
    <n v="12.056926358049306"/>
    <s v="-"/>
    <s v="-"/>
    <s v="-"/>
    <s v="-"/>
    <s v=""/>
    <n v="12.056926358049306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240070.66200000001"/>
    <s v="lt"/>
    <s v="Diesel"/>
    <s v="Production_Diesel"/>
    <s v="Σ.Ε. CO₂ eq"/>
    <n v="6.2665000000000008E-4"/>
    <s v="t CO₂ eq/lt"/>
    <s v="DEFRA 2024"/>
    <s v="-"/>
    <n v="4.853794074045735E-6"/>
    <s v="-"/>
    <s v="-"/>
    <s v="-"/>
    <s v=""/>
    <n v="1.3590623407328057E-4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81753.8"/>
    <s v="lt"/>
    <s v="Diesel"/>
    <s v="Production_Diesel"/>
    <s v="Σ.Ε. CO₂ eq"/>
    <n v="6.2665000000000008E-4"/>
    <s v="t CO₂ eq/lt"/>
    <s v="DEFRA 2024"/>
    <s v="-"/>
    <s v="-"/>
    <n v="4.9231461729463619E-4"/>
    <s v="-"/>
    <s v="-"/>
    <s v=""/>
    <n v="0.13046337358307858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79373.670000000013"/>
    <s v="lt"/>
    <s v="Diesel"/>
    <s v="Production_Diesel"/>
    <s v="Σ.Ε. CO₂ eq"/>
    <n v="6.2665000000000008E-4"/>
    <s v="t CO₂ eq/lt"/>
    <s v="DEFRA 2024"/>
    <n v="6.2759845639359826"/>
    <s v="-"/>
    <s v="-"/>
    <s v="-"/>
    <s v="-"/>
    <s v=""/>
    <n v="6.2759845639359826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862.07000000000016"/>
    <s v="lt"/>
    <s v="Diesel"/>
    <s v="Production_Diesel"/>
    <s v="Σ.Ε. CO₂ eq"/>
    <n v="6.2665000000000008E-4"/>
    <s v="t CO₂ eq/lt"/>
    <s v="DEFRA 2024"/>
    <s v="-"/>
    <n v="8.1555371794296398E-4"/>
    <s v="-"/>
    <s v="-"/>
    <s v="-"/>
    <s v=""/>
    <n v="2.2835504102402992E-2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1174.5780000000002"/>
    <s v="lt"/>
    <s v="Diesel"/>
    <s v="Production_Diesel"/>
    <s v="Σ.Ε. CO₂ eq"/>
    <n v="6.2665000000000008E-4"/>
    <s v="t CO₂ eq/lt"/>
    <s v="DEFRA 2024"/>
    <s v="-"/>
    <s v="-"/>
    <n v="1.2023488054615497E-4"/>
    <s v="-"/>
    <s v="-"/>
    <s v=""/>
    <n v="3.1862243344731069E-2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333.88600000000002"/>
    <s v="lt"/>
    <s v="Diesel"/>
    <s v="Production_Diesel"/>
    <s v="Σ.Ε. CO₂ eq"/>
    <n v="6.2665000000000008E-4"/>
    <s v="t CO₂ eq/lt"/>
    <s v="DEFRA 2024"/>
    <n v="0.4853213236484622"/>
    <s v="-"/>
    <s v="-"/>
    <s v="-"/>
    <s v="-"/>
    <s v=""/>
    <n v="0.4853213236484622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82.375999999999991"/>
    <s v="lt"/>
    <s v="Diesel"/>
    <s v="Production_Diesel"/>
    <s v="Σ.Ε. CO₂ eq"/>
    <n v="6.2665000000000008E-4"/>
    <s v="t CO₂ eq/lt"/>
    <s v="DEFRA 2024"/>
    <s v="-"/>
    <n v="1.9537730386486821E-7"/>
    <s v="-"/>
    <s v="-"/>
    <s v="-"/>
    <s v=""/>
    <n v="5.4705645082163095E-6"/>
  </r>
  <r>
    <s v="Scope 3"/>
    <x v="7"/>
    <s v="Ελλάδα"/>
    <s v="Indirect emissions from fuel production and transportation"/>
    <s v="Indirect emissions from fuel production and transportation"/>
    <s v="Production of Diesel (including trasportation)"/>
    <n v="594.43000000000006"/>
    <s v="lt"/>
    <s v="Diesel"/>
    <s v="Production_Diesel"/>
    <s v="Σ.Ε. CO₂ eq"/>
    <n v="6.2665000000000008E-4"/>
    <s v="t CO₂ eq/lt"/>
    <s v="DEFRA 2024"/>
    <s v="-"/>
    <s v="-"/>
    <n v="1.9816889862432206E-5"/>
    <s v="-"/>
    <s v="-"/>
    <s v=""/>
    <n v="5.2514758135445349E-3"/>
  </r>
  <r>
    <s v="Scope 3"/>
    <x v="7"/>
    <s v="Ελλάδα"/>
    <s v="Indirect emissions from fuel production and transportation"/>
    <s v="Indirect emissions from fuel production and transportation"/>
    <s v="Production of Petrol (including trasportation)"/>
    <n v="631.23599999999999"/>
    <s v="lt"/>
    <s v="Petrol"/>
    <s v="Production_Petrol"/>
    <s v="Σ.Ε. CO₂ eq"/>
    <n v="6.0663999999999998E-4"/>
    <s v="t CO2 eq/lt"/>
    <s v="DEFRA 2024"/>
    <n v="0.22495257028398208"/>
    <s v="-"/>
    <s v="-"/>
    <s v="-"/>
    <s v="-"/>
    <s v=""/>
    <n v="0.22495257028398208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10826.228391897741"/>
    <s v="KWh"/>
    <s v="Natural gas"/>
    <s v="Production_Natural gas"/>
    <s v="Σ.Ε. CO₂ eq"/>
    <n v="3.021E-5"/>
    <s v="tn CO2 eq/ lt"/>
    <s v="DEFRA 2024"/>
    <s v="-"/>
    <n v="2.9232211008E-5"/>
    <s v="-"/>
    <s v="-"/>
    <s v="-"/>
    <s v=""/>
    <n v="8.1850190822400004E-4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1623077.6680000001"/>
    <s v="KWh"/>
    <s v="Natural gas"/>
    <s v="Production_Natural gas"/>
    <s v="Σ.Ε. CO₂ eq"/>
    <n v="3.021E-5"/>
    <s v="tn CO2 eq/ lt"/>
    <s v="DEFRA 2024"/>
    <s v="-"/>
    <s v="-"/>
    <n v="4.3096258668428755E-6"/>
    <s v="-"/>
    <s v="-"/>
    <s v=""/>
    <n v="1.1420508547133621E-3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317.49401424961803"/>
    <s v="KWh"/>
    <s v="Natural gas"/>
    <s v="Production_Natural gas"/>
    <s v="Σ.Ε. CO₂ eq"/>
    <n v="3.021E-5"/>
    <s v="tn CO2 eq/ lt"/>
    <s v="DEFRA 2024"/>
    <n v="0.21927937080675999"/>
    <s v="-"/>
    <s v="-"/>
    <s v="-"/>
    <s v="-"/>
    <s v=""/>
    <n v="0.21927937080675999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3312.5208820043599"/>
    <s v="KWh"/>
    <s v="Natural gas"/>
    <s v="Production_Natural gas"/>
    <s v="Σ.Ε. CO₂ eq"/>
    <n v="3.021E-5"/>
    <s v="tn CO2 eq/ lt"/>
    <s v="DEFRA 2024"/>
    <s v="-"/>
    <n v="8.5514400000000019E-6"/>
    <s v="-"/>
    <s v="-"/>
    <s v="-"/>
    <s v=""/>
    <n v="2.3944032000000005E-4"/>
  </r>
  <r>
    <s v="Scope 3"/>
    <x v="7"/>
    <s v="Ελλάδα"/>
    <s v="Indirect emissions from fuel production and transportation"/>
    <s v="Indirect emissions from fuel production and transportation"/>
    <s v="Production of Natural gas (including trasportation)"/>
    <n v="1222.35195486103"/>
    <s v="KWh"/>
    <s v="Natural gas"/>
    <s v="Production_Natural gas"/>
    <s v="Σ.Ε. CO₂ eq"/>
    <n v="3.021E-5"/>
    <s v="tn CO2 eq/ lt"/>
    <s v="DEFRA 2024"/>
    <s v="-"/>
    <s v="-"/>
    <n v="1.710288E-6"/>
    <s v="-"/>
    <s v="-"/>
    <s v=""/>
    <n v="4.5322632000000001E-4"/>
  </r>
  <r>
    <s v="Scope 3"/>
    <x v="7"/>
    <s v="Ελλάδα"/>
    <s v="Indirect emissions from fuel production and transportation"/>
    <s v="Indirect emissions from fuel production and transportation"/>
    <s v="Production of LPG (including trasportation)"/>
    <n v="2378.1220000000003"/>
    <s v="lt"/>
    <s v="LPG"/>
    <s v="Production_LPG"/>
    <s v="Σ.Ε. CO₂ eq"/>
    <n v="1.8551E-4"/>
    <s v="tn CO2 eq/ lt"/>
    <s v="DEFRA 2024"/>
    <n v="458.74836195857193"/>
    <s v="-"/>
    <s v="-"/>
    <s v="-"/>
    <s v="-"/>
    <s v=""/>
    <n v="458.74836195857193"/>
  </r>
  <r>
    <s v="Scope 3"/>
    <x v="7"/>
    <s v="Γερμανία"/>
    <s v="Indirect emissions from fuel production and transportation"/>
    <s v="Indirect emissions from fuel production and transportation"/>
    <s v="Production of Diesel (including trasportation)"/>
    <n v="1868.4259999999999"/>
    <s v="lt"/>
    <s v="Diesel"/>
    <s v="Production_Diesel"/>
    <s v="Σ.Ε. CO₂ eq"/>
    <n v="6.2665000000000008E-4"/>
    <s v="t CO₂ eq/lt"/>
    <s v="DEFRA 2024"/>
    <s v="-"/>
    <n v="4.1658836638324502E-2"/>
    <s v="-"/>
    <s v="-"/>
    <s v="-"/>
    <s v=""/>
    <n v="1.1664474258730861"/>
  </r>
  <r>
    <s v="Scope 3"/>
    <x v="7"/>
    <s v="Γερμανία"/>
    <s v="Indirect emissions from fuel production and transportation"/>
    <s v="Indirect emissions from fuel production and transportation"/>
    <s v="Production of Petrol (including trasportation)"/>
    <n v="885.60599999999999"/>
    <s v="lt"/>
    <s v="Petrol"/>
    <s v="Production_Petrol"/>
    <s v="Σ.Ε. CO₂ eq"/>
    <n v="6.0663999999999998E-4"/>
    <s v="t CO2 eq/lt"/>
    <s v="DEFRA 2024"/>
    <s v="-"/>
    <s v="-"/>
    <n v="1.1478365940571954E-2"/>
    <s v="-"/>
    <s v="-"/>
    <s v=""/>
    <n v="3.0417669742515678"/>
  </r>
  <r>
    <s v="Scope 3"/>
    <x v="7"/>
    <s v="Γερμανία"/>
    <s v="Indirect emissions from fuel production and transportation"/>
    <s v="Indirect emissions from fuel production and transportation"/>
    <s v="Production of Wood Pellets (including trasportation)"/>
    <n v="4886.8"/>
    <s v="KWh"/>
    <s v="Wood Pellets"/>
    <s v="Production_Wood Pellets"/>
    <s v="Σ.Ε. CO₂ eq"/>
    <n v="3.7440000000000001E-5"/>
    <s v="tn CO2 eq/ kWh"/>
    <s v="DEFRA 2024"/>
    <n v="7.5527478679184883"/>
    <s v="-"/>
    <s v="-"/>
    <s v="-"/>
    <s v="-"/>
    <s v=""/>
    <n v="7.5527478679184883"/>
  </r>
  <r>
    <s v="Scope 3"/>
    <x v="7"/>
    <s v="Ελλάδα"/>
    <s v="Indirect emissions from fuel production and transportation"/>
    <s v="Indirect emissions from fuel production and transportation"/>
    <s v="Production of Biogas (including trasportation)"/>
    <n v="365185.51"/>
    <s v="MMBtu"/>
    <s v="Biogas"/>
    <s v="Production_Biogas"/>
    <s v="Σ.Ε. CO₂ eq"/>
    <n v="0"/>
    <s v="tn CO2 eq/ kWh"/>
    <s v="DEFRA 2024"/>
    <s v="-"/>
    <n v="3.0405330310067072E-6"/>
    <s v="-"/>
    <s v="-"/>
    <s v="-"/>
    <s v=""/>
    <n v="8.5134924868187801E-5"/>
  </r>
  <r>
    <s v="Scope 3"/>
    <x v="7"/>
    <s v="Κύπρος"/>
    <s v="Indirect emissions from fuel production and transportation"/>
    <s v="Indirect emissions from fuel production and transportation"/>
    <s v="Production of Diesel (including trasportation)"/>
    <n v="87289"/>
    <s v="lt"/>
    <s v="Diesel"/>
    <s v="Production_Diesel"/>
    <s v="Σ.Ε. CO₂ eq"/>
    <n v="6.2665000000000008E-4"/>
    <s v="t CO₂ eq/lt"/>
    <s v="DEFRA 2024"/>
    <s v="-"/>
    <s v="-"/>
    <n v="3.0839768492363584E-4"/>
    <s v="-"/>
    <s v="-"/>
    <s v=""/>
    <n v="8.1725386504763492E-2"/>
  </r>
  <r>
    <s v="Scope 3"/>
    <x v="7"/>
    <s v="Κύπρος"/>
    <s v="Indirect emissions from fuel production and transportation"/>
    <s v="Indirect emissions from fuel production and transportation"/>
    <s v="Production of Petrol (including trasportation)"/>
    <n v="3528.6000000000004"/>
    <s v="lt"/>
    <s v="Petrol"/>
    <s v="Production_Petrol"/>
    <s v="Σ.Ε. CO₂ eq"/>
    <n v="6.0663999999999998E-4"/>
    <s v="t CO2 eq/lt"/>
    <s v="DEFRA 2024"/>
    <n v="5.5475928278683293"/>
    <s v="-"/>
    <s v="-"/>
    <s v="-"/>
    <s v="-"/>
    <s v=""/>
    <n v="5.5475928278683293"/>
  </r>
  <r>
    <s v="Scope 3"/>
    <x v="7"/>
    <s v="Ελλάδα"/>
    <s v="Indirect emissions from fuel production and transportation"/>
    <s v="Indirect emissions from Purchased Electricity Losses from T&amp;D network"/>
    <s v="Network losses"/>
    <n v="20.400000000000002"/>
    <s v="KWh"/>
    <s v="Low voltage"/>
    <s v="Losses_combustion L.V."/>
    <s v="Σ.Ε. CO₂"/>
    <n v="4.0597972930144582E-5"/>
    <s v="t CO2/kWh"/>
    <n v="0"/>
    <s v="-"/>
    <n v="7.20900427703456E-4"/>
    <s v="-"/>
    <s v="-"/>
    <s v="-"/>
    <s v=""/>
    <n v="2.0185211975696768E-2"/>
  </r>
  <r>
    <s v="Scope 3"/>
    <x v="7"/>
    <s v="Ελλάδα"/>
    <s v="Indirect emissions from fuel production and transportation"/>
    <s v="Indirect emissions from Purchased Electricity Losses from T&amp;D network"/>
    <s v="Network losses"/>
    <n v="20.400000000000002"/>
    <s v="KWh"/>
    <s v="Low voltage"/>
    <s v="Losses_combustion L.V._CH4"/>
    <s v="Σ.Ε. CH₄"/>
    <n v="1.0167127296250699E-9"/>
    <s v="t CH4/kWh"/>
    <n v="0"/>
    <s v="-"/>
    <s v="-"/>
    <n v="1.0628040177318996E-4"/>
    <s v="-"/>
    <s v="-"/>
    <s v=""/>
    <n v="2.8164306469895338E-2"/>
  </r>
  <r>
    <s v="Scope 3"/>
    <x v="7"/>
    <s v="Ελλάδα"/>
    <s v="Indirect emissions from fuel production and transportation"/>
    <s v="Indirect emissions from Purchased Electricity Losses from T&amp;D network"/>
    <s v="Network losses"/>
    <n v="20.400000000000002"/>
    <s v="KWh"/>
    <s v="Low voltage"/>
    <s v="Losses_combustion L.V._N2O"/>
    <s v="Σ.Ε. N2O"/>
    <n v="4.1863411997580185E-10"/>
    <s v="t N2O/kWh"/>
    <n v="0"/>
    <n v="3.926378039775952"/>
    <s v="-"/>
    <s v="-"/>
    <s v="-"/>
    <s v="-"/>
    <s v=""/>
    <n v="3.926378039775952"/>
  </r>
  <r>
    <s v="Scope 3"/>
    <x v="7"/>
    <s v="Ελλάδα"/>
    <s v="Indirect emissions from fuel production and transportation"/>
    <s v="Indirect emissions from Purchased Electricity Losses from T&amp;D network"/>
    <s v="Network losses"/>
    <n v="20.400000000000002"/>
    <s v="KWh"/>
    <s v="Low voltage"/>
    <s v="Losses_upstream emissions L.V."/>
    <s v="Σ.Ε. CO₂ eq"/>
    <n v="7.0153258659686572E-6"/>
    <s v="t CO2 eq/kWh"/>
    <n v="0"/>
    <s v="-"/>
    <n v="1.53120588138E-4"/>
    <s v="-"/>
    <s v="-"/>
    <s v="-"/>
    <s v=""/>
    <n v="4.287376467864E-3"/>
  </r>
  <r>
    <s v="Scope 3"/>
    <x v="7"/>
    <s v="Ελλάδα"/>
    <s v="Indirect emissions from fuel production and transportation"/>
    <s v="Indirect emissions from Purchased Electricity Losses from T&amp;D network"/>
    <s v="Network losses"/>
    <n v="6058.3903597850203"/>
    <s v="KWh"/>
    <s v="Medium voltage"/>
    <s v="Losses_combustion M.V."/>
    <s v="Σ.Ε. CO₂"/>
    <n v="1.505346476770355E-5"/>
    <s v="t CO2/kWh"/>
    <n v="0"/>
    <s v="-"/>
    <s v="-"/>
    <n v="3.0624117627599992E-5"/>
    <s v="-"/>
    <s v="-"/>
    <s v=""/>
    <n v="8.1153911713139973E-3"/>
  </r>
  <r>
    <s v="Scope 3"/>
    <x v="7"/>
    <s v="Ελλάδα"/>
    <s v="Indirect emissions from fuel production and transportation"/>
    <s v="Indirect emissions from Purchased Electricity Losses from T&amp;D network"/>
    <s v="Network losses"/>
    <n v="6058.3903597850203"/>
    <s v="KWh"/>
    <s v="Medium voltage"/>
    <s v="Losses_combustion M.V._CH4"/>
    <s v="Σ.Ε. CH₄"/>
    <n v="3.7699047882566748E-10"/>
    <s v="t CH4/kWh"/>
    <n v="0"/>
    <n v="0.39810320484532569"/>
    <s v="-"/>
    <s v="-"/>
    <s v="-"/>
    <s v="-"/>
    <s v=""/>
    <n v="0.39810320484532569"/>
  </r>
  <r>
    <s v="Scope 3"/>
    <x v="7"/>
    <s v="Ελλάδα"/>
    <s v="Indirect emissions from fuel production and transportation"/>
    <s v="Indirect emissions from Purchased Electricity Losses from T&amp;D network"/>
    <s v="Network losses"/>
    <n v="6058.3903597850203"/>
    <s v="KWh"/>
    <s v="Medium voltage"/>
    <s v="Losses_combustion M.V._N2O"/>
    <s v="Σ.Ε. N2O"/>
    <n v="1.5522681357657309E-10"/>
    <s v="t N2O/kWh"/>
    <n v="0"/>
    <s v="-"/>
    <n v="1.5525198095550002E-5"/>
    <s v="-"/>
    <s v="-"/>
    <s v="-"/>
    <s v=""/>
    <n v="4.3470554667540006E-4"/>
  </r>
  <r>
    <s v="Scope 3"/>
    <x v="7"/>
    <s v="Ελλάδα"/>
    <s v="Indirect emissions from fuel production and transportation"/>
    <s v="Indirect emissions from Purchased Electricity Losses from T&amp;D network"/>
    <s v="Network losses"/>
    <n v="6058.3903597850203"/>
    <s v="KWh"/>
    <s v="Medium voltage"/>
    <s v="Losses_upstream emissions M.V."/>
    <s v="Σ.Ε. CO₂ eq"/>
    <n v="2.6012372819458027E-6"/>
    <s v="t CO2 eq/kWh"/>
    <n v="0"/>
    <s v="-"/>
    <s v="-"/>
    <n v="3.1050396191099997E-6"/>
    <s v="-"/>
    <s v="-"/>
    <s v=""/>
    <n v="8.2283549906414987E-4"/>
  </r>
  <r>
    <s v="Scope 3"/>
    <x v="7"/>
    <s v="Ελλάδα"/>
    <s v="Indirect emissions from fuel production and transportation"/>
    <s v="Indirect emissions from Purchased Electricity Losses from T&amp;D network"/>
    <s v="Network losses"/>
    <n v="19526.88"/>
    <s v="KWh"/>
    <s v="Medium voltage"/>
    <s v="Losses_combustion M.V."/>
    <s v="Σ.Ε. CO₂"/>
    <n v="1.505346476770355E-5"/>
    <s v="t CO2/kWh"/>
    <n v="0"/>
    <n v="37.219418173311844"/>
    <s v="-"/>
    <s v="-"/>
    <s v="-"/>
    <s v="-"/>
    <s v=""/>
    <n v="37.219418173311844"/>
  </r>
  <r>
    <s v="Scope 3"/>
    <x v="7"/>
    <s v="Ελλάδα"/>
    <s v="Indirect emissions from fuel production and transportation"/>
    <s v="Indirect emissions from Purchased Electricity Losses from T&amp;D network"/>
    <s v="Network losses"/>
    <n v="19526.88"/>
    <s v="KWh"/>
    <s v="Medium voltage"/>
    <s v="Losses_combustion M.V._CH4"/>
    <s v="Σ.Ε. CH₄"/>
    <n v="3.7699047882566748E-10"/>
    <s v="t CH4/kWh"/>
    <n v="0"/>
    <s v="-"/>
    <n v="3.3798870797832003E-3"/>
    <s v="-"/>
    <s v="-"/>
    <s v="-"/>
    <s v=""/>
    <n v="9.4636838233929613E-2"/>
  </r>
  <r>
    <s v="Scope 3"/>
    <x v="7"/>
    <s v="Ελλάδα"/>
    <s v="Indirect emissions from fuel production and transportation"/>
    <s v="Indirect emissions from Purchased Electricity Losses from T&amp;D network"/>
    <s v="Network losses"/>
    <n v="19526.88"/>
    <s v="KWh"/>
    <s v="Medium voltage"/>
    <s v="Losses_combustion M.V._N2O"/>
    <s v="Σ.Ε. N2O"/>
    <n v="1.5522681357657309E-10"/>
    <s v="t N2O/kWh"/>
    <n v="0"/>
    <s v="-"/>
    <s v="-"/>
    <n v="9.3126894244262867E-4"/>
    <s v="-"/>
    <s v="-"/>
    <s v=""/>
    <n v="0.24678626974729659"/>
  </r>
  <r>
    <s v="Scope 3"/>
    <x v="7"/>
    <s v="Ελλάδα"/>
    <s v="Indirect emissions from fuel production and transportation"/>
    <s v="Indirect emissions from Purchased Electricity Losses from T&amp;D network"/>
    <s v="Network losses"/>
    <n v="19526.88"/>
    <s v="KWh"/>
    <s v="Medium voltage"/>
    <s v="Losses_upstream emissions M.V."/>
    <s v="Σ.Ε. CO₂ eq"/>
    <n v="2.6012372819458027E-6"/>
    <s v="t CO2 eq/kWh"/>
    <n v="0"/>
    <n v="12.15437838045462"/>
    <s v="-"/>
    <s v="-"/>
    <s v="-"/>
    <s v="-"/>
    <s v=""/>
    <n v="12.15437838045462"/>
  </r>
  <r>
    <s v="Scope 3"/>
    <x v="7"/>
    <s v="Ρουμανία"/>
    <s v="Indirect emissions from fuel production and transportation"/>
    <s v="Indirect emissions from Purchased Electricity Losses from T&amp;D network"/>
    <s v="Network losses"/>
    <n v="6149.8"/>
    <s v="KWh"/>
    <s v="Low voltage"/>
    <s v="Losses_combustion L.V._RO"/>
    <s v="Σ.Ε. CO₂"/>
    <n v="2.9732520251613239E-5"/>
    <s v="t CO2 eq/kWh"/>
    <n v="0"/>
    <s v="-"/>
    <n v="8.7966960830820022E-5"/>
    <s v="-"/>
    <s v="-"/>
    <s v="-"/>
    <s v=""/>
    <n v="2.4630749032629605E-3"/>
  </r>
  <r>
    <s v="Scope 3"/>
    <x v="7"/>
    <s v="Ρουμανία"/>
    <s v="Indirect emissions from fuel production and transportation"/>
    <s v="Indirect emissions from Purchased Electricity Losses from T&amp;D network"/>
    <s v="Network losses"/>
    <n v="6149.8"/>
    <s v="KWh"/>
    <s v="Low voltage"/>
    <s v="Losses_upstream emissions L.V._RO"/>
    <s v="Σ.Ε. CO₂ eq"/>
    <n v="5.3081256837243912E-6"/>
    <s v="t CO2 eq/kWh"/>
    <n v="0"/>
    <s v="-"/>
    <s v="-"/>
    <n v="3.4404961480542269E-4"/>
    <s v="-"/>
    <s v="-"/>
    <s v=""/>
    <n v="9.1173147923437017E-2"/>
  </r>
  <r>
    <s v="Scope 3"/>
    <x v="7"/>
    <s v="Ελλάδα"/>
    <s v="Indirect emissions from fuel production and transportation"/>
    <s v="Indirect emissions from Purchased Electricity Losses from T&amp;D network"/>
    <s v="Network losses"/>
    <n v="53658.455293067411"/>
    <s v="KWh"/>
    <s v="Medium voltage"/>
    <s v="Losses_combustion M.V."/>
    <s v="Σ.Ε. CO₂"/>
    <n v="1.505346476770355E-5"/>
    <s v="t CO2/kWh"/>
    <n v="0"/>
    <n v="1.6168465989161211"/>
    <s v="-"/>
    <s v="-"/>
    <s v="-"/>
    <s v="-"/>
    <s v=""/>
    <n v="1.6168465989161211"/>
  </r>
  <r>
    <s v="Scope 3"/>
    <x v="7"/>
    <s v="Ελλάδα"/>
    <s v="Indirect emissions from fuel production and transportation"/>
    <s v="Indirect emissions from Purchased Electricity Losses from T&amp;D network"/>
    <s v="Network losses"/>
    <n v="53658.455293067411"/>
    <s v="KWh"/>
    <s v="Medium voltage"/>
    <s v="Losses_combustion M.V._CH4"/>
    <s v="Σ.Ε. CH₄"/>
    <n v="3.7699047882566748E-10"/>
    <s v="t CH4/kWh"/>
    <n v="0"/>
    <s v="-"/>
    <n v="3.8269401241500006E-4"/>
    <s v="-"/>
    <s v="-"/>
    <s v="-"/>
    <s v=""/>
    <n v="1.0715432347620003E-2"/>
  </r>
  <r>
    <s v="Scope 3"/>
    <x v="7"/>
    <s v="Ελλάδα"/>
    <s v="Indirect emissions from fuel production and transportation"/>
    <s v="Indirect emissions from Purchased Electricity Losses from T&amp;D network"/>
    <s v="Network losses"/>
    <n v="53658.455293067411"/>
    <s v="KWh"/>
    <s v="Medium voltage"/>
    <s v="Losses_combustion M.V._N2O"/>
    <s v="Σ.Ε. N2O"/>
    <n v="1.5522681357657309E-10"/>
    <s v="t N2O/kWh"/>
    <n v="0"/>
    <s v="-"/>
    <s v="-"/>
    <n v="6.8147015625563719E-5"/>
    <s v="-"/>
    <s v="-"/>
    <s v=""/>
    <n v="1.8058959140774385E-2"/>
  </r>
  <r>
    <s v="Scope 3"/>
    <x v="7"/>
    <s v="Ελλάδα"/>
    <s v="Indirect emissions from fuel production and transportation"/>
    <s v="Indirect emissions from Purchased Electricity Losses from T&amp;D network"/>
    <s v="Network losses"/>
    <n v="53658.455293067411"/>
    <s v="KWh"/>
    <s v="Medium voltage"/>
    <s v="Losses_upstream emissions M.V."/>
    <s v="Σ.Ε. CO₂ eq"/>
    <n v="2.6012372819458027E-6"/>
    <s v="t CO2 eq/kWh"/>
    <n v="0"/>
    <n v="11.813814360000002"/>
    <s v="-"/>
    <s v="-"/>
    <s v="-"/>
    <s v="-"/>
    <s v=""/>
    <n v="11.813814360000002"/>
  </r>
  <r>
    <s v="Scope 3"/>
    <x v="7"/>
    <s v="Ελλάδα"/>
    <s v="Indirect emissions from fuel production and transportation"/>
    <s v="Indirect emissions from Purchased Electricity Losses from T&amp;D network"/>
    <s v="Network losses"/>
    <n v="557957.20000000007"/>
    <s v="KWh"/>
    <s v="Low voltage"/>
    <s v="Losses_combustion L.V."/>
    <s v="Σ.Ε. CO₂"/>
    <n v="4.0597972930144582E-5"/>
    <s v="t CO2/kWh"/>
    <n v="0"/>
    <s v="-"/>
    <n v="2.6358554721148721E-4"/>
    <s v="-"/>
    <s v="-"/>
    <s v="-"/>
    <s v=""/>
    <n v="7.3803953219216418E-3"/>
  </r>
  <r>
    <s v="Scope 3"/>
    <x v="7"/>
    <s v="Ελλάδα"/>
    <s v="Indirect emissions from fuel production and transportation"/>
    <s v="Indirect emissions from Purchased Electricity Losses from T&amp;D network"/>
    <s v="Network losses"/>
    <n v="557957.20000000007"/>
    <s v="KWh"/>
    <s v="Low voltage"/>
    <s v="Losses_combustion L.V._CH4"/>
    <s v="Σ.Ε. CH₄"/>
    <n v="1.0167127296250699E-9"/>
    <s v="t CH4/kWh"/>
    <n v="0"/>
    <s v="-"/>
    <s v="-"/>
    <n v="4.720943541367001E-4"/>
    <s v="-"/>
    <s v="-"/>
    <s v=""/>
    <n v="0.12510500384622553"/>
  </r>
  <r>
    <s v="Scope 3"/>
    <x v="7"/>
    <s v="Ελλάδα"/>
    <s v="Indirect emissions from fuel production and transportation"/>
    <s v="Indirect emissions from Purchased Electricity Losses from T&amp;D network"/>
    <s v="Network losses"/>
    <n v="557957.20000000007"/>
    <s v="KWh"/>
    <s v="Low voltage"/>
    <s v="Losses_combustion L.V._N2O"/>
    <s v="Σ.Ε. N2O"/>
    <n v="4.1863411997580185E-10"/>
    <s v="t N2O/kWh"/>
    <n v="0"/>
    <n v="3.88981087209"/>
    <s v="-"/>
    <s v="-"/>
    <s v="-"/>
    <s v="-"/>
    <s v=""/>
    <n v="3.88981087209"/>
  </r>
  <r>
    <s v="Scope 3"/>
    <x v="7"/>
    <s v="Ελλάδα"/>
    <s v="Indirect emissions from fuel production and transportation"/>
    <s v="Indirect emissions from Purchased Electricity Losses from T&amp;D network"/>
    <s v="Network losses"/>
    <n v="557957.20000000007"/>
    <s v="KWh"/>
    <s v="Low voltage"/>
    <s v="Losses_upstream emissions L.V."/>
    <s v="Σ.Ε. CO₂ eq"/>
    <n v="7.0153258659686572E-6"/>
    <s v="t CO2 eq/kWh"/>
    <n v="0"/>
    <s v="-"/>
    <n v="8.7285607742028823E-5"/>
    <s v="-"/>
    <s v="-"/>
    <s v="-"/>
    <s v=""/>
    <n v="2.4439970167768072E-3"/>
  </r>
  <r>
    <s v="Scope 3"/>
    <x v="7"/>
    <s v="Ελλάδα"/>
    <s v="Indirect emissions from fuel production and transportation"/>
    <s v="Indirect emissions from Purchased Electricity Losses from T&amp;D network"/>
    <s v="Network losses"/>
    <n v="4435016.2"/>
    <s v="KWh"/>
    <s v="Medium voltage"/>
    <s v="Losses_combustion M.V."/>
    <s v="Σ.Ε. CO₂"/>
    <n v="1.505346476770355E-5"/>
    <s v="t CO2/kWh"/>
    <n v="0"/>
    <s v="-"/>
    <s v="-"/>
    <n v="1.5633270886184088E-4"/>
    <s v="-"/>
    <s v="-"/>
    <s v=""/>
    <n v="4.1428167848387834E-2"/>
  </r>
  <r>
    <s v="Scope 3"/>
    <x v="7"/>
    <s v="Ελλάδα"/>
    <s v="Indirect emissions from fuel production and transportation"/>
    <s v="Indirect emissions from Purchased Electricity Losses from T&amp;D network"/>
    <s v="Network losses"/>
    <n v="4435016.2"/>
    <s v="KWh"/>
    <s v="Medium voltage"/>
    <s v="Losses_combustion M.V._CH4"/>
    <s v="Σ.Ε. CH₄"/>
    <n v="3.7699047882566748E-10"/>
    <s v="t CH4/kWh"/>
    <n v="0"/>
    <s v="-"/>
    <s v="-"/>
    <s v="-"/>
    <s v="-"/>
    <n v="1.6247748315200004"/>
    <s v=""/>
    <n v="1.6247748315200004"/>
  </r>
  <r>
    <s v="Scope 3"/>
    <x v="7"/>
    <s v="Ελλάδα"/>
    <s v="Indirect emissions from fuel production and transportation"/>
    <s v="Indirect emissions from Purchased Electricity Losses from T&amp;D network"/>
    <s v="Network losses"/>
    <n v="4435016.2"/>
    <s v="KWh"/>
    <s v="Medium voltage"/>
    <s v="Losses_combustion M.V._N2O"/>
    <s v="Σ.Ε. N2O"/>
    <n v="1.5522681357657309E-10"/>
    <s v="t N2O/kWh"/>
    <n v="0"/>
    <s v="-"/>
    <s v="-"/>
    <s v="-"/>
    <s v="-"/>
    <n v="5.8237440000000001E-2"/>
    <s v=""/>
    <n v="5.8237440000000001E-2"/>
  </r>
  <r>
    <s v="Scope 3"/>
    <x v="7"/>
    <s v="Ελλάδα"/>
    <s v="Indirect emissions from fuel production and transportation"/>
    <s v="Indirect emissions from Purchased Electricity Losses from T&amp;D network"/>
    <s v="Network losses"/>
    <n v="4435016.2"/>
    <s v="KWh"/>
    <s v="Medium voltage"/>
    <s v="Losses_upstream emissions M.V."/>
    <s v="Σ.Ε. CO₂ eq"/>
    <n v="2.6012372819458027E-6"/>
    <s v="t CO2 eq/kWh"/>
    <n v="0"/>
    <s v="-"/>
    <s v="-"/>
    <s v="-"/>
    <s v="-"/>
    <n v="2.9599579262400004"/>
    <s v=""/>
    <n v="2.9599579262400004"/>
  </r>
  <r>
    <s v="Scope 3"/>
    <x v="7"/>
    <s v="Ελλάδα"/>
    <s v="Indirect emissions from fuel production and transportation"/>
    <s v="Indirect emissions from Purchased Electricity Losses from T&amp;D network"/>
    <s v="Network losses"/>
    <n v="16417.975607036442"/>
    <s v="KWh"/>
    <s v="Medium voltage"/>
    <s v="Losses_combustion M.V."/>
    <s v="Σ.Ε. CO₂"/>
    <n v="1.505346476770355E-5"/>
    <s v="t CO2/kWh"/>
    <n v="0"/>
    <s v="-"/>
    <s v="-"/>
    <s v="-"/>
    <s v="-"/>
    <n v="2.8956443728000005"/>
    <s v=""/>
    <n v="2.8956443728000005"/>
  </r>
  <r>
    <s v="Scope 3"/>
    <x v="7"/>
    <s v="Ελλάδα"/>
    <s v="Indirect emissions from fuel production and transportation"/>
    <s v="Indirect emissions from Purchased Electricity Losses from T&amp;D network"/>
    <s v="Network losses"/>
    <n v="16417.975607036442"/>
    <s v="KWh"/>
    <s v="Medium voltage"/>
    <s v="Losses_combustion M.V._CH4"/>
    <s v="Σ.Ε. CH₄"/>
    <n v="3.7699047882566748E-10"/>
    <s v="t CH4/kWh"/>
    <n v="0"/>
    <s v="-"/>
    <s v="-"/>
    <s v="-"/>
    <s v="-"/>
    <n v="0.11655690000000002"/>
    <s v=""/>
    <n v="0.11655690000000002"/>
  </r>
  <r>
    <s v="Scope 3"/>
    <x v="7"/>
    <s v="Ελλάδα"/>
    <s v="Indirect emissions from fuel production and transportation"/>
    <s v="Indirect emissions from Purchased Electricity Losses from T&amp;D network"/>
    <s v="Network losses"/>
    <n v="16417.975607036442"/>
    <s v="KWh"/>
    <s v="Medium voltage"/>
    <s v="Losses_combustion M.V._N2O"/>
    <s v="Σ.Ε. N2O"/>
    <n v="1.5522681357657309E-10"/>
    <s v="t N2O/kWh"/>
    <n v="0"/>
    <s v="-"/>
    <s v="-"/>
    <s v="-"/>
    <s v="-"/>
    <n v="110.22499653950001"/>
    <s v=""/>
    <n v="110.22499653950001"/>
  </r>
  <r>
    <s v="Scope 3"/>
    <x v="7"/>
    <s v="Ελλάδα"/>
    <s v="Indirect emissions from fuel production and transportation"/>
    <s v="Indirect emissions from Purchased Electricity Losses from T&amp;D network"/>
    <s v="Network losses"/>
    <n v="16417.975607036442"/>
    <s v="KWh"/>
    <s v="Medium voltage"/>
    <s v="Losses_upstream emissions M.V."/>
    <s v="Σ.Ε. CO₂ eq"/>
    <n v="2.6012372819458027E-6"/>
    <s v="t CO2 eq/kWh"/>
    <n v="0"/>
    <s v="-"/>
    <s v="-"/>
    <s v="-"/>
    <s v="-"/>
    <n v="17.389291853200003"/>
    <s v=""/>
    <n v="17.389291853200003"/>
  </r>
  <r>
    <s v="Scope 3"/>
    <x v="7"/>
    <s v="Ελλάδα"/>
    <s v="Indirect emissions from fuel production and transportation"/>
    <s v="Indirect emissions from Purchased Electricity Losses from T&amp;D network"/>
    <s v="Network losses"/>
    <n v="961666.05"/>
    <s v="KWh"/>
    <s v="Low voltage"/>
    <s v="Losses_combustion L.V."/>
    <s v="Σ.Ε. CO₂"/>
    <n v="4.0597972930144582E-5"/>
    <s v="t CO2/kWh"/>
    <n v="0"/>
    <s v="-"/>
    <s v="-"/>
    <s v="-"/>
    <s v="-"/>
    <n v="5.1467547009713635E-2"/>
    <s v=""/>
    <n v="5.1467547009713635E-2"/>
  </r>
  <r>
    <s v="Scope 3"/>
    <x v="7"/>
    <s v="Ελλάδα"/>
    <s v="Indirect emissions from fuel production and transportation"/>
    <s v="Indirect emissions from Purchased Electricity Losses from T&amp;D network"/>
    <s v="Network losses"/>
    <n v="961666.05"/>
    <s v="KWh"/>
    <s v="Low voltage"/>
    <s v="Losses_combustion L.V._CH4"/>
    <s v="Σ.Ε. CH₄"/>
    <n v="1.0167127296250699E-9"/>
    <s v="t CH4/kWh"/>
    <n v="0"/>
    <s v="-"/>
    <s v="-"/>
    <s v="-"/>
    <s v="-"/>
    <n v="8.975325248070563"/>
    <s v=""/>
    <n v="8.975325248070563"/>
  </r>
  <r>
    <s v="Scope 3"/>
    <x v="7"/>
    <s v="Ελλάδα"/>
    <s v="Indirect emissions from fuel production and transportation"/>
    <s v="Indirect emissions from Purchased Electricity Losses from T&amp;D network"/>
    <s v="Network losses"/>
    <n v="961666.05"/>
    <s v="KWh"/>
    <s v="Low voltage"/>
    <s v="Losses_combustion L.V._N2O"/>
    <s v="Σ.Ε. N2O"/>
    <n v="4.1863411997580185E-10"/>
    <s v="t N2O/kWh"/>
    <n v="0"/>
    <s v="-"/>
    <s v="-"/>
    <s v="-"/>
    <s v="-"/>
    <n v="35.609283351708939"/>
    <s v=""/>
    <n v="35.609283351708939"/>
  </r>
  <r>
    <s v="Scope 3"/>
    <x v="7"/>
    <s v="Ελλάδα"/>
    <s v="Indirect emissions from fuel production and transportation"/>
    <s v="Indirect emissions from Purchased Electricity Losses from T&amp;D network"/>
    <s v="Network losses"/>
    <n v="961666.05"/>
    <s v="KWh"/>
    <s v="Low voltage"/>
    <s v="Losses_upstream emissions L.V."/>
    <s v="Σ.Ε. CO₂ eq"/>
    <n v="7.0153258659686572E-6"/>
    <s v="t CO2 eq/kWh"/>
    <n v="0"/>
    <s v="-"/>
    <s v="-"/>
    <s v="-"/>
    <s v="-"/>
    <n v="1194.1755898566705"/>
    <s v=""/>
    <n v="1194.1755898566705"/>
  </r>
  <r>
    <s v="Scope 3"/>
    <x v="7"/>
    <s v="Ελλάδα"/>
    <s v="Indirect emissions from fuel production and transportation"/>
    <s v="Indirect emissions from Purchased Electricity Losses from T&amp;D network"/>
    <s v="Network losses"/>
    <n v="1629867.9680000001"/>
    <s v="KWh"/>
    <s v="Medium voltage"/>
    <s v="Losses_combustion M.V."/>
    <s v="Σ.Ε. CO₂"/>
    <n v="1.505346476770355E-5"/>
    <s v="t CO2/kWh"/>
    <n v="0"/>
    <s v="-"/>
    <s v="-"/>
    <s v="-"/>
    <s v="-"/>
    <n v="311.4041014332966"/>
    <s v=""/>
    <n v="311.4041014332966"/>
  </r>
  <r>
    <s v="Scope 3"/>
    <x v="7"/>
    <s v="Ελλάδα"/>
    <s v="Indirect emissions from fuel production and transportation"/>
    <s v="Indirect emissions from Purchased Electricity Losses from T&amp;D network"/>
    <s v="Network losses"/>
    <n v="1629867.9680000001"/>
    <s v="KWh"/>
    <s v="Medium voltage"/>
    <s v="Losses_combustion M.V._CH4"/>
    <s v="Σ.Ε. CH₄"/>
    <n v="3.7699047882566748E-10"/>
    <s v="t CH4/kWh"/>
    <n v="0"/>
    <s v="-"/>
    <s v="-"/>
    <s v="-"/>
    <s v="-"/>
    <n v="4711.7911356119075"/>
    <s v=""/>
    <n v="4711.7911356119075"/>
  </r>
  <r>
    <s v="Scope 3"/>
    <x v="7"/>
    <s v="Ελλάδα"/>
    <s v="Indirect emissions from fuel production and transportation"/>
    <s v="Indirect emissions from Purchased Electricity Losses from T&amp;D network"/>
    <s v="Network losses"/>
    <n v="1629867.9680000001"/>
    <s v="KWh"/>
    <s v="Medium voltage"/>
    <s v="Losses_combustion M.V._N2O"/>
    <s v="Σ.Ε. N2O"/>
    <n v="1.5522681357657309E-10"/>
    <s v="t N2O/kWh"/>
    <n v="0"/>
    <s v="-"/>
    <s v="-"/>
    <s v="-"/>
    <s v="-"/>
    <n v="3.1222271223814779"/>
    <s v=""/>
    <n v="3.1222271223814779"/>
  </r>
  <r>
    <s v="Scope 3"/>
    <x v="7"/>
    <s v="Ελλάδα"/>
    <s v="Indirect emissions from fuel production and transportation"/>
    <s v="Indirect emissions from Purchased Electricity Losses from T&amp;D network"/>
    <s v="Network losses"/>
    <n v="1629867.9680000001"/>
    <s v="KWh"/>
    <s v="Medium voltage"/>
    <s v="Losses_upstream emissions M.V."/>
    <s v="Σ.Ε. CO₂ eq"/>
    <n v="2.6012372819458027E-6"/>
    <s v="t CO2 eq/kWh"/>
    <n v="0"/>
    <s v="-"/>
    <s v="-"/>
    <s v="-"/>
    <s v="-"/>
    <n v="0.96709589210000002"/>
    <s v=""/>
    <n v="0.96709589210000002"/>
  </r>
  <r>
    <s v="Scope 3"/>
    <x v="7"/>
    <s v="Ελλάδα"/>
    <s v="Indirect emissions from fuel production and transportation"/>
    <s v="Indirect emissions from Purchased Electricity Losses from T&amp;D network"/>
    <s v="Network losses"/>
    <n v="1573.6078856584461"/>
    <s v="KWh"/>
    <s v="Medium voltage"/>
    <s v="Losses_combustion M.V."/>
    <s v="Σ.Ε. CO₂"/>
    <n v="1.505346476770355E-5"/>
    <s v="t CO2/kWh"/>
    <n v="0"/>
    <s v="-"/>
    <s v="-"/>
    <s v="-"/>
    <s v="-"/>
    <n v="1.7700243157267346E-4"/>
    <s v=""/>
    <n v="1.7700243157267346E-4"/>
  </r>
  <r>
    <s v="Scope 3"/>
    <x v="7"/>
    <s v="Ελλάδα"/>
    <s v="Indirect emissions from fuel production and transportation"/>
    <s v="Indirect emissions from Purchased Electricity Losses from T&amp;D network"/>
    <s v="Network losses"/>
    <n v="1573.6078856584461"/>
    <s v="KWh"/>
    <s v="Medium voltage"/>
    <s v="Losses_combustion M.V._CH4"/>
    <s v="Σ.Ε. CH₄"/>
    <n v="3.7699047882566748E-10"/>
    <s v="t CH4/kWh"/>
    <n v="0"/>
    <s v="-"/>
    <s v="-"/>
    <s v="-"/>
    <s v="-"/>
    <n v="8.7145962327058769E-4"/>
    <s v=""/>
    <n v="8.7145962327058769E-4"/>
  </r>
  <r>
    <s v="Scope 3"/>
    <x v="7"/>
    <s v="Ελλάδα"/>
    <s v="Indirect emissions from fuel production and transportation"/>
    <s v="Indirect emissions from Purchased Electricity Losses from T&amp;D network"/>
    <s v="Network losses"/>
    <n v="1573.6078856584461"/>
    <s v="KWh"/>
    <s v="Medium voltage"/>
    <s v="Losses_combustion M.V._N2O"/>
    <s v="Σ.Ε. N2O"/>
    <n v="1.5522681357657309E-10"/>
    <s v="t N2O/kWh"/>
    <n v="0"/>
    <s v="-"/>
    <s v="-"/>
    <s v="-"/>
    <s v="-"/>
    <n v="2.5000313822007601E-2"/>
    <s v=""/>
    <n v="2.5000313822007601E-2"/>
  </r>
  <r>
    <s v="Scope 3"/>
    <x v="7"/>
    <s v="Ελλάδα"/>
    <s v="Indirect emissions from fuel production and transportation"/>
    <s v="Indirect emissions from Purchased Electricity Losses from T&amp;D network"/>
    <s v="Network losses"/>
    <n v="1573.6078856584461"/>
    <s v="KWh"/>
    <s v="Medium voltage"/>
    <s v="Losses_upstream emissions M.V."/>
    <s v="Σ.Ε. CO₂ eq"/>
    <n v="2.6012372819458027E-6"/>
    <s v="t CO2 eq/kWh"/>
    <n v="0"/>
    <s v="-"/>
    <s v="-"/>
    <s v="-"/>
    <s v="-"/>
    <n v="1.4429380189973223E-4"/>
    <s v=""/>
    <n v="1.4429380189973223E-4"/>
  </r>
  <r>
    <s v="Scope 3"/>
    <x v="7"/>
    <s v="Ελλάδα"/>
    <s v="Indirect emissions from fuel production and transportation"/>
    <s v="Indirect emissions from Purchased Electricity Losses from T&amp;D network"/>
    <s v="Network losses"/>
    <n v="23461.93"/>
    <s v="KWh"/>
    <s v="Medium voltage"/>
    <s v="Losses_combustion M.V."/>
    <s v="Σ.Ε. CO₂"/>
    <n v="1.505346476770355E-5"/>
    <s v="t CO2/kWh"/>
    <n v="0"/>
    <s v="-"/>
    <s v="-"/>
    <s v="-"/>
    <s v="-"/>
    <n v="8.4773986193368325E-6"/>
    <s v=""/>
    <n v="8.4773986193368325E-6"/>
  </r>
  <r>
    <s v="Scope 3"/>
    <x v="7"/>
    <s v="Ελλάδα"/>
    <s v="Indirect emissions from fuel production and transportation"/>
    <s v="Indirect emissions from Purchased Electricity Losses from T&amp;D network"/>
    <s v="Network losses"/>
    <n v="23461.93"/>
    <s v="KWh"/>
    <s v="Medium voltage"/>
    <s v="Losses_combustion M.V._CH4"/>
    <s v="Σ.Ε. CH₄"/>
    <n v="3.7699047882566748E-10"/>
    <s v="t CH4/kWh"/>
    <n v="0"/>
    <s v="-"/>
    <s v="-"/>
    <s v="-"/>
    <s v="-"/>
    <n v="5.1792676311999992"/>
    <s v=""/>
    <n v="5.1792676311999992"/>
  </r>
  <r>
    <s v="Scope 3"/>
    <x v="7"/>
    <s v="Ελλάδα"/>
    <s v="Indirect emissions from fuel production and transportation"/>
    <s v="Indirect emissions from Purchased Electricity Losses from T&amp;D network"/>
    <s v="Network losses"/>
    <n v="23461.93"/>
    <s v="KWh"/>
    <s v="Medium voltage"/>
    <s v="Losses_combustion M.V._N2O"/>
    <s v="Σ.Ε. N2O"/>
    <n v="1.5522681357657309E-10"/>
    <s v="t N2O/kWh"/>
    <n v="0"/>
    <s v="-"/>
    <s v="-"/>
    <s v="-"/>
    <s v="-"/>
    <n v="4.8180184000000004E-3"/>
    <s v=""/>
    <n v="4.8180184000000004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3461.93"/>
    <s v="KWh"/>
    <s v="Medium voltage"/>
    <s v="Losses_upstream emissions M.V."/>
    <s v="Σ.Ε. CO₂ eq"/>
    <n v="2.6012372819458027E-6"/>
    <s v="t CO2 eq/kWh"/>
    <n v="0"/>
    <s v="-"/>
    <s v="-"/>
    <s v="-"/>
    <s v="-"/>
    <n v="29.318835828099999"/>
    <s v=""/>
    <n v="29.318835828099999"/>
  </r>
  <r>
    <s v="Scope 3"/>
    <x v="7"/>
    <s v="Ελλάδα"/>
    <s v="Indirect emissions from fuel production and transportation"/>
    <s v="Indirect emissions from Purchased Electricity Losses from T&amp;D network"/>
    <s v="Network losses"/>
    <n v="10168.400000000001"/>
    <s v="KWh"/>
    <s v="Low voltage"/>
    <s v="Losses_combustion L.V."/>
    <s v="Σ.Ε. CO₂"/>
    <n v="4.0597972930144582E-5"/>
    <s v="t CO2/kWh"/>
    <n v="0"/>
    <s v="-"/>
    <s v="-"/>
    <s v="-"/>
    <s v="-"/>
    <n v="5.8692998000000003E-2"/>
    <s v=""/>
    <n v="5.8692998000000003E-2"/>
  </r>
  <r>
    <s v="Scope 3"/>
    <x v="7"/>
    <s v="Ελλάδα"/>
    <s v="Indirect emissions from fuel production and transportation"/>
    <s v="Indirect emissions from Purchased Electricity Losses from T&amp;D network"/>
    <s v="Network losses"/>
    <n v="10168.400000000001"/>
    <s v="KWh"/>
    <s v="Low voltage"/>
    <s v="Losses_combustion L.V._CH4"/>
    <s v="Σ.Ε. CH₄"/>
    <n v="1.0167127296250699E-9"/>
    <s v="t CH4/kWh"/>
    <n v="0"/>
    <s v="-"/>
    <s v="-"/>
    <s v="-"/>
    <s v="-"/>
    <n v="3.4781666400000001E-2"/>
    <s v=""/>
    <n v="3.4781666400000001E-2"/>
  </r>
  <r>
    <s v="Scope 3"/>
    <x v="7"/>
    <s v="Ελλάδα"/>
    <s v="Indirect emissions from fuel production and transportation"/>
    <s v="Indirect emissions from Purchased Electricity Losses from T&amp;D network"/>
    <s v="Network losses"/>
    <n v="10168.400000000001"/>
    <s v="KWh"/>
    <s v="Low voltage"/>
    <s v="Losses_combustion L.V._N2O"/>
    <s v="Σ.Ε. N2O"/>
    <n v="4.1863411997580185E-10"/>
    <s v="t N2O/kWh"/>
    <n v="0"/>
    <s v="-"/>
    <s v="-"/>
    <s v="-"/>
    <s v="-"/>
    <n v="0.10917153"/>
    <s v=""/>
    <n v="0.10917153"/>
  </r>
  <r>
    <s v="Scope 3"/>
    <x v="7"/>
    <s v="Ελλάδα"/>
    <s v="Indirect emissions from fuel production and transportation"/>
    <s v="Indirect emissions from Purchased Electricity Losses from T&amp;D network"/>
    <s v="Network losses"/>
    <n v="10168.400000000001"/>
    <s v="KWh"/>
    <s v="Low voltage"/>
    <s v="Losses_upstream emissions L.V."/>
    <s v="Σ.Ε. CO₂ eq"/>
    <n v="7.0153258659686572E-6"/>
    <s v="t CO2 eq/kWh"/>
    <n v="0"/>
    <s v="-"/>
    <s v="-"/>
    <s v="-"/>
    <s v="-"/>
    <n v="5.3931565600882037"/>
    <s v=""/>
    <n v="5.3931565600882037"/>
  </r>
  <r>
    <s v="Scope 3"/>
    <x v="7"/>
    <s v="Ελλάδα"/>
    <s v="Indirect emissions from fuel production and transportation"/>
    <s v="Indirect emissions from Purchased Electricity Losses from T&amp;D network"/>
    <s v="Network losses"/>
    <n v="57461.8"/>
    <s v="KWh"/>
    <s v="Low voltage"/>
    <s v="Losses_combustion L.V."/>
    <s v="Σ.Ε. CO₂"/>
    <n v="4.0597972930144582E-5"/>
    <s v="t CO2/kWh"/>
    <n v="0"/>
    <s v="-"/>
    <s v="-"/>
    <s v="-"/>
    <s v="-"/>
    <n v="1.9845644983461963E-4"/>
    <s v=""/>
    <n v="1.9845644983461963E-4"/>
  </r>
  <r>
    <s v="Scope 3"/>
    <x v="7"/>
    <s v="Ελλάδα"/>
    <s v="Indirect emissions from fuel production and transportation"/>
    <s v="Indirect emissions from Purchased Electricity Losses from T&amp;D network"/>
    <s v="Network losses"/>
    <n v="57461.8"/>
    <s v="KWh"/>
    <s v="Low voltage"/>
    <s v="Losses_combustion L.V._CH4"/>
    <s v="Σ.Ε. CH₄"/>
    <n v="1.0167127296250699E-9"/>
    <s v="t CH4/kWh"/>
    <n v="0"/>
    <s v="-"/>
    <s v="-"/>
    <s v="-"/>
    <s v="-"/>
    <n v="1.3693495038588756E-3"/>
    <s v=""/>
    <n v="1.3693495038588756E-3"/>
  </r>
  <r>
    <s v="Scope 3"/>
    <x v="7"/>
    <s v="Ελλάδα"/>
    <s v="Indirect emissions from fuel production and transportation"/>
    <s v="Indirect emissions from Purchased Electricity Losses from T&amp;D network"/>
    <s v="Network losses"/>
    <n v="57461.8"/>
    <s v="KWh"/>
    <s v="Low voltage"/>
    <s v="Losses_combustion L.V._N2O"/>
    <s v="Σ.Ε. N2O"/>
    <n v="4.1863411997580185E-10"/>
    <s v="t N2O/kWh"/>
    <n v="0"/>
    <s v="-"/>
    <s v="-"/>
    <s v="-"/>
    <s v="-"/>
    <n v="23363.549334400006"/>
    <s v=""/>
    <n v="23363.549334400006"/>
  </r>
  <r>
    <s v="Scope 3"/>
    <x v="7"/>
    <s v="Ελλάδα"/>
    <s v="Indirect emissions from fuel production and transportation"/>
    <s v="Indirect emissions from Purchased Electricity Losses from T&amp;D network"/>
    <s v="Network losses"/>
    <n v="57461.8"/>
    <s v="KWh"/>
    <s v="Low voltage"/>
    <s v="Losses_upstream emissions L.V."/>
    <s v="Σ.Ε. CO₂ eq"/>
    <n v="7.0153258659686572E-6"/>
    <s v="t CO2 eq/kWh"/>
    <n v="0"/>
    <s v="-"/>
    <s v="-"/>
    <s v="-"/>
    <s v="-"/>
    <n v="2.5962819999999999E-4"/>
    <s v=""/>
    <n v="2.5962819999999999E-4"/>
  </r>
  <r>
    <s v="Scope 3"/>
    <x v="7"/>
    <s v="Ελλάδα"/>
    <s v="Indirect emissions from fuel production and transportation"/>
    <s v="Indirect emissions from Purchased Electricity Losses from T&amp;D network"/>
    <s v="Network losses"/>
    <n v="42677.4"/>
    <s v="KWh"/>
    <s v="Low voltage"/>
    <s v="Losses_combustion L.V."/>
    <s v="Σ.Ε. CO₂"/>
    <n v="4.0597972930144582E-5"/>
    <s v="t CO2/kWh"/>
    <n v="0"/>
    <s v="-"/>
    <s v="-"/>
    <s v="-"/>
    <s v="-"/>
    <n v="2.0113912678712895E-6"/>
    <s v=""/>
    <n v="2.0113912678712895E-6"/>
  </r>
  <r>
    <s v="Scope 3"/>
    <x v="7"/>
    <s v="Ελλάδα"/>
    <s v="Indirect emissions from fuel production and transportation"/>
    <s v="Indirect emissions from Purchased Electricity Losses from T&amp;D network"/>
    <s v="Network losses"/>
    <n v="42677.4"/>
    <s v="KWh"/>
    <s v="Low voltage"/>
    <s v="Losses_combustion L.V._CH4"/>
    <s v="Σ.Ε. CH₄"/>
    <n v="1.0167127296250699E-9"/>
    <s v="t CH4/kWh"/>
    <n v="0"/>
    <s v="-"/>
    <s v="-"/>
    <s v="-"/>
    <s v="-"/>
    <n v="1.213017E-3"/>
    <s v=""/>
    <n v="1.213017E-3"/>
  </r>
  <r>
    <s v="Scope 3"/>
    <x v="7"/>
    <s v="Ελλάδα"/>
    <s v="Indirect emissions from fuel production and transportation"/>
    <s v="Indirect emissions from Purchased Electricity Losses from T&amp;D network"/>
    <s v="Network losses"/>
    <n v="42677.4"/>
    <s v="KWh"/>
    <s v="Low voltage"/>
    <s v="Losses_combustion L.V._N2O"/>
    <s v="Σ.Ε. N2O"/>
    <n v="4.1863411997580185E-10"/>
    <s v="t N2O/kWh"/>
    <n v="0"/>
    <s v="-"/>
    <s v="-"/>
    <s v="-"/>
    <s v="-"/>
    <n v="9.9029502644384953E-6"/>
    <s v=""/>
    <n v="9.9029502644384953E-6"/>
  </r>
  <r>
    <s v="Scope 3"/>
    <x v="7"/>
    <s v="Ελλάδα"/>
    <s v="Indirect emissions from fuel production and transportation"/>
    <s v="Indirect emissions from Purchased Electricity Losses from T&amp;D network"/>
    <s v="Network losses"/>
    <n v="42677.4"/>
    <s v="KWh"/>
    <s v="Low voltage"/>
    <s v="Losses_upstream emissions L.V."/>
    <s v="Σ.Ε. CO₂ eq"/>
    <n v="7.0153258659686572E-6"/>
    <s v="t CO2 eq/kWh"/>
    <n v="0"/>
    <s v="-"/>
    <s v="-"/>
    <s v="-"/>
    <s v="-"/>
    <n v="1.6904783797955414E-3"/>
    <s v=""/>
    <n v="1.6904783797955414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926158.14"/>
    <s v="KWh"/>
    <s v="Medium voltage"/>
    <s v="Losses_combustion M.V."/>
    <s v="Σ.Ε. CO₂"/>
    <n v="1.505346476770355E-5"/>
    <s v="t CO2/kWh"/>
    <n v="0"/>
    <s v="-"/>
    <s v="-"/>
    <s v="-"/>
    <s v="-"/>
    <n v="0.39280469800000001"/>
    <s v=""/>
    <n v="0.39280469800000001"/>
  </r>
  <r>
    <s v="Scope 3"/>
    <x v="7"/>
    <s v="Ελλάδα"/>
    <s v="Indirect emissions from fuel production and transportation"/>
    <s v="Indirect emissions from Purchased Electricity Losses from T&amp;D network"/>
    <s v="Network losses"/>
    <n v="2926158.14"/>
    <s v="KWh"/>
    <s v="Medium voltage"/>
    <s v="Losses_combustion M.V._CH4"/>
    <s v="Σ.Ε. CH₄"/>
    <n v="3.7699047882566748E-10"/>
    <s v="t CH4/kWh"/>
    <n v="0"/>
    <s v="-"/>
    <s v="-"/>
    <s v="-"/>
    <s v="-"/>
    <n v="3.0939957502294314E-2"/>
    <s v=""/>
    <n v="3.0939957502294314E-2"/>
  </r>
  <r>
    <s v="Scope 3"/>
    <x v="7"/>
    <s v="Ελλάδα"/>
    <s v="Indirect emissions from fuel production and transportation"/>
    <s v="Indirect emissions from Purchased Electricity Losses from T&amp;D network"/>
    <s v="Network losses"/>
    <n v="2926158.14"/>
    <s v="KWh"/>
    <s v="Medium voltage"/>
    <s v="Losses_combustion M.V._N2O"/>
    <s v="Σ.Ε. N2O"/>
    <n v="1.5522681357657309E-10"/>
    <s v="t N2O/kWh"/>
    <n v="0"/>
    <s v="-"/>
    <s v="-"/>
    <s v="-"/>
    <s v="-"/>
    <n v="1.0002070000000001E-3"/>
    <s v=""/>
    <n v="1.0002070000000001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926158.14"/>
    <s v="KWh"/>
    <s v="Medium voltage"/>
    <s v="Losses_upstream emissions M.V."/>
    <s v="Σ.Ε. CO₂ eq"/>
    <n v="2.6012372819458027E-6"/>
    <s v="t CO2 eq/kWh"/>
    <n v="0"/>
    <s v="-"/>
    <s v="-"/>
    <s v="-"/>
    <s v="-"/>
    <n v="2.65170893407522E-3"/>
    <s v=""/>
    <n v="2.65170893407522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37982.31680000003"/>
    <s v="KWh"/>
    <s v="Low voltage"/>
    <s v="Losses_combustion L.V."/>
    <s v="Σ.Ε. CO₂"/>
    <n v="4.0597972930144582E-5"/>
    <s v="t CO2/kWh"/>
    <n v="0"/>
    <s v="-"/>
    <s v="-"/>
    <s v="-"/>
    <s v="-"/>
    <n v="1.4939262000000001E-3"/>
    <s v=""/>
    <n v="1.4939262000000001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37982.31680000003"/>
    <s v="KWh"/>
    <s v="Low voltage"/>
    <s v="Losses_combustion L.V._CH4"/>
    <s v="Σ.Ε. CH₄"/>
    <n v="1.0167127296250699E-9"/>
    <s v="t CH4/kWh"/>
    <n v="0"/>
    <s v="-"/>
    <s v="-"/>
    <s v="-"/>
    <s v="-"/>
    <n v="1.9812610999999997E-2"/>
    <s v=""/>
    <n v="1.9812610999999997E-2"/>
  </r>
  <r>
    <s v="Scope 3"/>
    <x v="7"/>
    <s v="Ελλάδα"/>
    <s v="Indirect emissions from fuel production and transportation"/>
    <s v="Indirect emissions from Purchased Electricity Losses from T&amp;D network"/>
    <s v="Network losses"/>
    <n v="237982.31680000003"/>
    <s v="KWh"/>
    <s v="Low voltage"/>
    <s v="Losses_combustion L.V._N2O"/>
    <s v="Σ.Ε. N2O"/>
    <n v="4.1863411997580185E-10"/>
    <s v="t N2O/kWh"/>
    <n v="0"/>
    <s v="-"/>
    <s v="-"/>
    <s v="-"/>
    <s v="-"/>
    <n v="1.2938847999999998E-3"/>
    <s v=""/>
    <n v="1.2938847999999998E-3"/>
  </r>
  <r>
    <s v="Scope 3"/>
    <x v="7"/>
    <s v="Ελλάδα"/>
    <s v="Indirect emissions from fuel production and transportation"/>
    <s v="Indirect emissions from Purchased Electricity Losses from T&amp;D network"/>
    <s v="Network losses"/>
    <n v="237982.31680000003"/>
    <s v="KWh"/>
    <s v="Low voltage"/>
    <s v="Losses_upstream emissions L.V."/>
    <s v="Σ.Ε. CO₂ eq"/>
    <n v="7.0153258659686572E-6"/>
    <s v="t CO2 eq/kWh"/>
    <n v="0"/>
    <s v="-"/>
    <s v="-"/>
    <s v="-"/>
    <s v="-"/>
    <n v="1.2215294E-3"/>
    <s v=""/>
    <n v="1.2215294E-3"/>
  </r>
  <r>
    <s v="Scope 3"/>
    <x v="7"/>
    <s v="Γερμανία"/>
    <s v="Indirect emissions from fuel production and transportation"/>
    <s v="Indirect emissions from Purchased Electricity Losses from T&amp;D network"/>
    <s v="Network losses"/>
    <n v="6438.4000000000005"/>
    <s v="KWh"/>
    <s v="Low voltage"/>
    <s v="Losses_combustion L.V._DE"/>
    <s v="Σ.Ε. CO₂"/>
    <n v="1.8211292961862379E-5"/>
    <s v="t CO2 eq/kWh"/>
    <n v="0"/>
    <s v="-"/>
    <s v="-"/>
    <s v="-"/>
    <s v="-"/>
    <n v="72.148882028665938"/>
    <s v=""/>
    <n v="72.148882028665938"/>
  </r>
  <r>
    <s v="Scope 3"/>
    <x v="7"/>
    <s v="Γερμανία"/>
    <s v="Indirect emissions from fuel production and transportation"/>
    <s v="Indirect emissions from Purchased Electricity Losses from T&amp;D network"/>
    <s v="Network losses"/>
    <n v="6438.4000000000005"/>
    <s v="KWh"/>
    <s v="Low voltage"/>
    <s v="Losses_upstream emissions L.V._DE"/>
    <s v="Σ.Ε. CO₂ eq"/>
    <n v="3.7446374694277741E-6"/>
    <s v="t CO2 eq/kWh"/>
    <n v="0"/>
    <s v="-"/>
    <s v="-"/>
    <s v="-"/>
    <s v="-"/>
    <n v="1.5578831312017644E-2"/>
    <s v=""/>
    <n v="1.5578831312017644E-2"/>
  </r>
  <r>
    <s v="Scope 3"/>
    <x v="7"/>
    <s v="Κύπρος"/>
    <s v="Indirect emissions from fuel production and transportation"/>
    <s v="Indirect emissions from Purchased Electricity Losses from T&amp;D network"/>
    <s v="Network losses"/>
    <n v="2114260.6"/>
    <s v="KWh"/>
    <s v="Medium voltage"/>
    <s v="Losses_combustion L.V._CY"/>
    <s v="Σ.Ε. CO₂"/>
    <n v="3.2819195317204351E-5"/>
    <s v="t CO2 eq/kWh"/>
    <n v="0"/>
    <s v="-"/>
    <s v="-"/>
    <s v="-"/>
    <s v="-"/>
    <n v="0.7960674805771365"/>
    <s v=""/>
    <n v="0.7960674805771365"/>
  </r>
  <r>
    <s v="Scope 3"/>
    <x v="7"/>
    <s v="Κύπρος"/>
    <s v="Indirect emissions from fuel production and transportation"/>
    <s v="Indirect emissions from Purchased Electricity Losses from T&amp;D network"/>
    <s v="Network losses"/>
    <n v="2114260.6"/>
    <s v="KWh"/>
    <s v="Medium voltage"/>
    <s v="Losses_upstream emissions L.V._CY"/>
    <s v="Σ.Ε. CO₂ eq"/>
    <n v="6.6808039823331862E-6"/>
    <s v="t CO2 eq/kWh"/>
    <s v="Editorial deadline: 29 November 2023"/>
    <s v="-"/>
    <s v="-"/>
    <s v="-"/>
    <s v="-"/>
    <n v="11961.852260198457"/>
    <s v=""/>
    <n v="11961.852260198457"/>
  </r>
  <r>
    <s v="Scope 3"/>
    <x v="7"/>
    <s v="Ελλάδα"/>
    <s v="Indirect emissions from fuel production and transportation"/>
    <s v="Indirect emissions from Purchased Electricity Losses from T&amp;D network"/>
    <s v="Network losses"/>
    <n v="1524805.2000000002"/>
    <s v="KWh"/>
    <s v="High voltage"/>
    <s v="Losses_combustion H.V."/>
    <s v="Σ.Ε. CO₂"/>
    <n v="5.5839349741521721E-6"/>
    <s v="t CO2/kWh"/>
    <n v="0"/>
    <s v="-"/>
    <s v="-"/>
    <s v="-"/>
    <s v="-"/>
    <n v="3797.2857722072772"/>
    <s v=""/>
    <n v="3797.2857722072772"/>
  </r>
  <r>
    <s v="Scope 3"/>
    <x v="7"/>
    <s v="Ελλάδα"/>
    <s v="Indirect emissions from fuel production and transportation"/>
    <s v="Indirect emissions from Purchased Electricity Losses from T&amp;D network"/>
    <s v="Network losses"/>
    <n v="1524805.2000000002"/>
    <s v="KWh"/>
    <s v="High voltage"/>
    <s v="Losses_combustion H.V._CH4"/>
    <s v="Σ.Ε. CH₄"/>
    <n v="1.3984091716568692E-10"/>
    <s v="t CH4/kWh"/>
    <n v="0"/>
    <s v="-"/>
    <s v="-"/>
    <s v="-"/>
    <s v="-"/>
    <n v="2118.9503858875414"/>
    <s v=""/>
    <n v="2118.9503858875414"/>
  </r>
  <r>
    <s v="Scope 3"/>
    <x v="7"/>
    <s v="Ελλάδα"/>
    <s v="Indirect emissions from fuel production and transportation"/>
    <s v="Indirect emissions from Purchased Electricity Losses from T&amp;D network"/>
    <s v="Network losses"/>
    <n v="1524805.2000000002"/>
    <s v="KWh"/>
    <s v="High voltage"/>
    <s v="Losses_combustion H.V._N2O"/>
    <s v="Σ.Ε. N2O"/>
    <n v="5.7579862618475113E-11"/>
    <s v="t N2O/kWh"/>
    <n v="0"/>
    <s v="-"/>
    <s v="-"/>
    <s v="-"/>
    <s v="-"/>
    <n v="6.1124586549062845E-2"/>
    <s v=""/>
    <n v="6.1124586549062845E-2"/>
  </r>
  <r>
    <s v="Scope 3"/>
    <x v="7"/>
    <s v="Ελλάδα"/>
    <s v="Indirect emissions from fuel production and transportation"/>
    <s v="Indirect emissions from Purchased Electricity Losses from T&amp;D network"/>
    <s v="Network losses"/>
    <n v="1524805.2000000002"/>
    <s v="KWh"/>
    <s v="High voltage"/>
    <s v="Losses_upstream emissions H.V."/>
    <s v="Σ.Ε. CO₂ eq"/>
    <n v="9.649034331211682E-7"/>
    <s v="t CO2 eq/kWh"/>
    <n v="0"/>
    <s v="-"/>
    <s v="-"/>
    <s v="-"/>
    <s v="-"/>
    <n v="114.44112458654908"/>
    <s v=""/>
    <n v="114.44112458654908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4992973.4000000004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489.70937155457557"/>
    <s v=""/>
    <n v="489.70937155457557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6417.975607036442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28463065049614117"/>
    <s v=""/>
    <n v="0.28463065049614117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2006478.3320000002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18140800000000001"/>
    <s v=""/>
    <n v="0.18140800000000001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585055.686000000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33.39358464"/>
    <s v=""/>
    <n v="33.39358464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573.607885658446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72155032000000008"/>
    <s v=""/>
    <n v="0.72155032000000008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7452.3119999999999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5.6254244762954801"/>
    <s v=""/>
    <n v="5.6254244762954801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6009.618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02.91576626240355"/>
    <s v=""/>
    <n v="102.91576626240355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0168.40000000000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375.84039999999999"/>
    <s v=""/>
    <n v="375.84039999999999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57461.8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429.5779575081794"/>
    <s v=""/>
    <n v="429.5779575081794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42677.4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4.1161798017215625E-4"/>
    <s v=""/>
    <n v="4.1161798017215625E-4"/>
  </r>
  <r>
    <s v="Scope 3"/>
    <x v="7"/>
    <s v="Ρουμανί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6149.8"/>
    <s v="KWh"/>
    <m/>
    <s v="Electricity consumption_losses_upstream_source allocation_CO2_RO"/>
    <s v="Σ.Ε. CO₂ eq"/>
    <n v="4.8767142571536766E-5"/>
    <n v="0"/>
    <s v="Sheet &quot;Scope 3_Scope 2 Upstream CO2eq&quot;"/>
    <s v="-"/>
    <s v="-"/>
    <s v="-"/>
    <s v="-"/>
    <n v="2.0265735715893217E-3"/>
    <s v=""/>
    <n v="2.0265735715893217E-3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53658.455293067411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.0279606730471979E-3"/>
    <s v=""/>
    <n v="1.0279606730471979E-3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811587.1260000001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3.3555427889668912E-4"/>
    <s v=""/>
    <n v="3.3555427889668912E-4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3399980.370800000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.971413423986188E-5"/>
    <s v=""/>
    <n v="1.971413423986188E-5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52438.60000000000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358.83085997794933"/>
    <s v=""/>
    <n v="358.83085997794933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424939.56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0.28934950385887537"/>
    <s v=""/>
    <n v="0.28934950385887537"/>
  </r>
  <r>
    <s v="Scope 3"/>
    <x v="7"/>
    <s v="Κύπρος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2114260.6"/>
    <s v="KWh"/>
    <m/>
    <s v="Electricity consumption_losses_upstream_source allocation_CO2_CY"/>
    <s v="Σ.Ε. CO₂ eq"/>
    <n v="1.193732938388668E-4"/>
    <n v="0"/>
    <s v="Sheet &quot;Scope 3_Scope 2 Upstream CO2eq&quot;"/>
    <s v="-"/>
    <s v="-"/>
    <s v="-"/>
    <s v="-"/>
    <n v="0.23415656008820285"/>
    <s v=""/>
    <n v="0.23415656008820285"/>
  </r>
  <r>
    <s v="Scope 3"/>
    <x v="7"/>
    <s v="Γερμανί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6438.4000000000005"/>
    <s v="KWh"/>
    <m/>
    <s v="Electricity consumption_losses_upstream_source allocation_CO2_DE"/>
    <s v="Σ.Ε. CO₂ eq"/>
    <n v="6.6360325440359348E-5"/>
    <n v="0"/>
    <s v="Sheet &quot;Scope 3_Scope 2 Upstream CO2eq&quot;"/>
    <s v="-"/>
    <s v="-"/>
    <s v="-"/>
    <s v="-"/>
    <n v="0.63056229327453139"/>
    <s v=""/>
    <n v="0.63056229327453139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20.400000000000002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9.8400000000000016"/>
    <s v=""/>
    <n v="9.8400000000000016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6058.3903597850203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18.699955519682778"/>
    <s v=""/>
    <n v="18.699955519682778"/>
  </r>
  <r>
    <s v="Scope 3"/>
    <x v="7"/>
    <s v="Ελλάδα"/>
    <s v="Indirect emissions from fuel production and transportation"/>
    <s v="Production and transport of fuel consumed for the production of Electricity purchased and consumed by the group in Scope 2"/>
    <s v="Production and transportation of fuel consumed for the production of Electricity purchased and consumed by the Group"/>
    <n v="19526.88"/>
    <s v="KWh"/>
    <m/>
    <s v="Electricity consumption_losses_upstream_source allocation_CO2"/>
    <s v="Σ.Ε. CO₂ eq"/>
    <n v="4.3621849940847108E-5"/>
    <n v="0"/>
    <s v="Sheet &quot;Scope 3_Scope 2 Upstream CO2eq&quot;"/>
    <s v="-"/>
    <s v="-"/>
    <s v="-"/>
    <s v="-"/>
    <n v="6.3483470033261283E-2"/>
    <s v=""/>
    <n v="6.3483470033261283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343.8740000000016"/>
    <s v="lt"/>
    <s v="Diesel-Company vehicles"/>
    <s v="company vehicles_CO2_Diesel_lt"/>
    <s v="Σ.Ε. CO₂ m."/>
    <n v="2.6092581300000001E-3"/>
    <s v="tn CO2/lt"/>
    <s v="Greece. National Inventory Submissions 2024"/>
    <s v="-"/>
    <s v="-"/>
    <s v="-"/>
    <s v="-"/>
    <n v="1.9404630650496146E-2"/>
    <s v=""/>
    <n v="1.9404630650496146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343.8740000000016"/>
    <s v="lt"/>
    <s v="Diesel-Company vehicles"/>
    <s v="company vehicles_CH4_diesel_lt"/>
    <s v="Σ.Ε. CH₄ m."/>
    <n v="9.9661146212508699E-10"/>
    <s v="tn CH₄/lt"/>
    <s v="Greece. National Inventory Submissions 2024"/>
    <s v="-"/>
    <s v="-"/>
    <s v="-"/>
    <s v="-"/>
    <n v="0.31951488423373764"/>
    <s v=""/>
    <n v="0.3195148842337376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343.8740000000016"/>
    <s v="lt"/>
    <s v="Diesel-Company vehicles"/>
    <s v="company vehicles_N2O_diesel_lt"/>
    <s v="Σ.Ε. N2O m."/>
    <n v="1.0467775855894111E-7"/>
    <s v="tn N2O/lt"/>
    <s v="Greece. National Inventory Submissions 2024"/>
    <s v="-"/>
    <s v="-"/>
    <s v="-"/>
    <s v="-"/>
    <n v="31.029768467475197"/>
    <s v=""/>
    <n v="31.02976846747519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465.6000000000004"/>
    <s v="lt"/>
    <s v="Diesel-Company vehicles"/>
    <s v="company vehicles_CO2_Diesel_lt"/>
    <s v="Σ.Ε. CO₂ m."/>
    <n v="2.6092581300000001E-3"/>
    <s v="tn CO2/lt"/>
    <s v="Greece. National Inventory Submissions 2024"/>
    <s v="-"/>
    <s v="-"/>
    <s v="-"/>
    <s v="-"/>
    <n v="69.134178610804867"/>
    <s v=""/>
    <n v="69.13417861080486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465.6000000000004"/>
    <s v="lt"/>
    <s v="Diesel-Company vehicles"/>
    <s v="company vehicles_CH4_diesel_lt"/>
    <s v="Σ.Ε. CH₄ m."/>
    <n v="9.9661146212508699E-10"/>
    <s v="tn CH₄/lt"/>
    <s v="Greece. National Inventory Submissions 2024"/>
    <s v="-"/>
    <s v="-"/>
    <s v="-"/>
    <s v="-"/>
    <n v="8.5123999999999993E-5"/>
    <s v=""/>
    <n v="8.5123999999999993E-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465.6000000000004"/>
    <s v="lt"/>
    <s v="Diesel-Company vehicles"/>
    <s v="company vehicles_N2O_diesel_lt"/>
    <s v="Σ.Ε. N2O m."/>
    <n v="1.0467775855894111E-7"/>
    <s v="tn N2O/lt"/>
    <s v="Greece. National Inventory Submissions 2024"/>
    <s v="-"/>
    <s v="-"/>
    <s v="-"/>
    <s v="-"/>
    <n v="0.78326350606394701"/>
    <s v=""/>
    <n v="0.78326350606394701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960"/>
    <s v="lt"/>
    <s v="Diesel-Company vehicles"/>
    <s v="company vehicles_CO2_Diesel_lt"/>
    <s v="Σ.Ε. CO₂ m."/>
    <n v="2.6092581300000001E-3"/>
    <s v="tn CO2/lt"/>
    <s v="Greece. National Inventory Submissions 2024"/>
    <s v="-"/>
    <s v="-"/>
    <s v="-"/>
    <s v="-"/>
    <n v="0.76723263506063955"/>
    <s v=""/>
    <n v="0.7672326350606395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960"/>
    <s v="lt"/>
    <s v="Diesel-Company vehicles"/>
    <s v="company vehicles_CH4_diesel_lt"/>
    <s v="Σ.Ε. CH₄ m."/>
    <n v="9.9661146212508699E-10"/>
    <s v="tn CH₄/lt"/>
    <s v="Greece. National Inventory Submissions 2024"/>
    <s v="-"/>
    <s v="-"/>
    <s v="-"/>
    <s v="-"/>
    <n v="8.9900771775082711E-2"/>
    <s v=""/>
    <n v="8.9900771775082711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960"/>
    <s v="lt"/>
    <s v="Diesel-Company vehicles"/>
    <s v="company vehicles_N2O_diesel_lt"/>
    <s v="Σ.Ε. N2O m."/>
    <n v="1.0467775855894111E-7"/>
    <s v="tn N2O/lt"/>
    <s v="Greece. National Inventory Submissions 2024"/>
    <s v="-"/>
    <s v="-"/>
    <s v="-"/>
    <s v="-"/>
    <n v="0.11410202313754066"/>
    <s v=""/>
    <n v="0.11410202313754066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329.61"/>
    <s v="lt"/>
    <s v="Diesel-Company vehicles"/>
    <s v="company vehicles_CO2_Diesel_lt"/>
    <s v="Σ.Ε. CO₂ m."/>
    <n v="2.6092581300000001E-3"/>
    <s v="tn CO2/lt"/>
    <s v="Greece. National Inventory Submissions 2024"/>
    <s v="-"/>
    <s v="-"/>
    <s v="-"/>
    <s v="-"/>
    <n v="0.3008255272765783"/>
    <s v=""/>
    <n v="0.300825527276578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329.61"/>
    <s v="lt"/>
    <s v="Diesel-Company vehicles"/>
    <s v="company vehicles_CH4_diesel_lt"/>
    <s v="Σ.Ε. CH₄ m."/>
    <n v="9.9661146212508699E-10"/>
    <s v="tn CH₄/lt"/>
    <s v="Greece. National Inventory Submissions 2024"/>
    <s v="-"/>
    <s v="-"/>
    <s v="-"/>
    <s v="-"/>
    <n v="2.4842582700000002"/>
    <s v=""/>
    <n v="2.484258270000000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329.61"/>
    <s v="lt"/>
    <s v="Diesel-Company vehicles"/>
    <s v="company vehicles_N2O_diesel_lt"/>
    <s v="Σ.Ε. N2O m."/>
    <n v="1.0467775855894111E-7"/>
    <s v="tn N2O/lt"/>
    <s v="Greece. National Inventory Submissions 2024"/>
    <s v="-"/>
    <s v="-"/>
    <s v="-"/>
    <s v="-"/>
    <n v="1.0895872E-3"/>
    <s v=""/>
    <n v="1.0895872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847.2"/>
    <s v="lt"/>
    <s v="Diesel-Company vehicles"/>
    <s v="company vehicles_CO2_Diesel_lt"/>
    <s v="Σ.Ε. CO₂ m."/>
    <n v="2.6092581300000001E-3"/>
    <s v="tn CO2/lt"/>
    <s v="Greece. National Inventory Submissions 2024"/>
    <s v="-"/>
    <s v="-"/>
    <s v="-"/>
    <s v="-"/>
    <n v="1.6694547523331706E-5"/>
    <s v=""/>
    <n v="1.6694547523331706E-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847.2"/>
    <s v="lt"/>
    <s v="Diesel-Company vehicles"/>
    <s v="company vehicles_CH4_diesel_lt"/>
    <s v="Σ.Ε. CH₄ m."/>
    <n v="9.9661146212508699E-10"/>
    <s v="tn CH₄/lt"/>
    <s v="Greece. National Inventory Submissions 2024"/>
    <s v="-"/>
    <s v="-"/>
    <s v="-"/>
    <s v="-"/>
    <n v="8.2194487194839518E-5"/>
    <s v=""/>
    <n v="8.2194487194839518E-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847.2"/>
    <s v="lt"/>
    <s v="Diesel-Company vehicles"/>
    <s v="company vehicles_N2O_diesel_lt"/>
    <s v="Σ.Ε. N2O m."/>
    <n v="1.0467775855894111E-7"/>
    <s v="tn N2O/lt"/>
    <s v="Greece. National Inventory Submissions 2024"/>
    <s v="-"/>
    <s v="-"/>
    <s v="-"/>
    <s v="-"/>
    <n v="8.4254392302991426E-5"/>
    <s v=""/>
    <n v="8.4254392302991426E-5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2008.6000000000001"/>
    <s v="lt"/>
    <s v="Petrol-Company vehicles"/>
    <s v="company vehicles_CO2_petrol_lt"/>
    <s v="Σ.Ε. CO₂ m."/>
    <n v="2.3432595615E-3"/>
    <s v="tn CO2/lt"/>
    <s v="Greece. National Inventory Submissions 2024"/>
    <s v="-"/>
    <s v="-"/>
    <s v="-"/>
    <s v="-"/>
    <n v="3.1154352904281564E-4"/>
    <s v=""/>
    <n v="3.1154352904281564E-4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2008.6000000000001"/>
    <s v="lt"/>
    <s v="Petrol-Company vehicles"/>
    <s v="company vehicles_CH4_petrol_lt"/>
    <s v="Σ.Ε. CH₄ m."/>
    <n v="2.9862611012340788E-7"/>
    <s v="tn CH₄/lt"/>
    <s v="Greece. National Inventory Submissions 2024"/>
    <s v="-"/>
    <s v="-"/>
    <s v="-"/>
    <s v="-"/>
    <n v="7.9957282432381469E-7"/>
    <s v=""/>
    <n v="7.9957282432381469E-7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2008.6000000000001"/>
    <s v="lt"/>
    <s v="Petrol-Company vehicles"/>
    <s v="company vehicles_N2O_petrol_lt"/>
    <s v="Σ.Ε. N2O m."/>
    <n v="4.3350728455066983E-8"/>
    <s v="tn N2O/lt"/>
    <s v="Greece. National Inventory Submissions 2024"/>
    <s v="-"/>
    <s v="-"/>
    <s v="-"/>
    <s v="-"/>
    <n v="0.531237603"/>
    <s v=""/>
    <n v="0.531237603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552.8019999999997"/>
    <s v="lt"/>
    <s v="Petrol-Company vehicles"/>
    <s v="company vehicles_CO2_petrol_lt"/>
    <s v="Σ.Ε. CO₂ m."/>
    <n v="2.3432595615E-3"/>
    <s v="tn CO2/lt"/>
    <s v="Greece. National Inventory Submissions 2024"/>
    <s v="-"/>
    <s v="-"/>
    <s v="-"/>
    <s v="-"/>
    <n v="1.3364468000000001E-2"/>
    <s v=""/>
    <n v="1.3364468000000001E-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552.8019999999997"/>
    <s v="lt"/>
    <s v="Petrol-Company vehicles"/>
    <s v="company vehicles_CH4_petrol_lt"/>
    <s v="Σ.Ε. CH₄ m."/>
    <n v="2.9862611012340788E-7"/>
    <s v="tn CH₄/lt"/>
    <s v="Greece. National Inventory Submissions 2024"/>
    <s v="-"/>
    <s v="-"/>
    <s v="-"/>
    <s v="-"/>
    <n v="5.9809225640718042E-2"/>
    <s v=""/>
    <n v="5.9809225640718042E-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552.8019999999997"/>
    <s v="lt"/>
    <s v="Petrol-Company vehicles"/>
    <s v="company vehicles_N2O_petrol_lt"/>
    <s v="Σ.Ε. N2O m."/>
    <n v="4.3350728455066983E-8"/>
    <s v="tn N2O/lt"/>
    <s v="Greece. National Inventory Submissions 2024"/>
    <s v="-"/>
    <s v="-"/>
    <s v="-"/>
    <s v="-"/>
    <n v="3.929727742769018"/>
    <s v=""/>
    <n v="3.929727742769018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46.256"/>
    <s v="lt"/>
    <s v="Petrol-Company vehicles"/>
    <s v="company vehicles_CO2_petrol_lt"/>
    <s v="Σ.Ε. CO₂ m."/>
    <n v="2.3432595615E-3"/>
    <s v="tn CO2/lt"/>
    <s v="Greece. National Inventory Submissions 2024"/>
    <s v="-"/>
    <s v="-"/>
    <s v="-"/>
    <s v="-"/>
    <n v="4.9516815343697569E-2"/>
    <s v=""/>
    <n v="4.9516815343697569E-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46.256"/>
    <s v="lt"/>
    <s v="Petrol-Company vehicles"/>
    <s v="company vehicles_CH4_petrol_lt"/>
    <s v="Σ.Ε. CH₄ m."/>
    <n v="2.9862611012340788E-7"/>
    <s v="tn CH₄/lt"/>
    <s v="Greece. National Inventory Submissions 2024"/>
    <s v="-"/>
    <s v="-"/>
    <s v="-"/>
    <s v="-"/>
    <n v="0.30547767986378738"/>
    <s v=""/>
    <n v="0.30547767986378738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46.256"/>
    <s v="lt"/>
    <s v="Petrol-Company vehicles"/>
    <s v="company vehicles_N2O_petrol_lt"/>
    <s v="Σ.Ε. N2O m."/>
    <n v="4.3350728455066983E-8"/>
    <s v="tn N2O/lt"/>
    <s v="Greece. National Inventory Submissions 2024"/>
    <s v="-"/>
    <s v="-"/>
    <s v="-"/>
    <s v="-"/>
    <n v="1.4937356579552662E-2"/>
    <s v=""/>
    <n v="1.4937356579552662E-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0"/>
    <s v="lt"/>
    <s v="Petrol-Company vehicles"/>
    <s v="company vehicles_CO2_petrol_lt"/>
    <s v="Σ.Ε. CO₂ m."/>
    <n v="2.3432595615E-3"/>
    <s v="tn CO2/lt"/>
    <s v="Greece. National Inventory Submissions 2024"/>
    <s v="-"/>
    <s v="-"/>
    <s v="-"/>
    <s v="-"/>
    <n v="0.98144966642635711"/>
    <s v=""/>
    <n v="0.98144966642635711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0"/>
    <s v="lt"/>
    <s v="Petrol-Company vehicles"/>
    <s v="company vehicles_CH4_petrol_lt"/>
    <s v="Σ.Ε. CH₄ m."/>
    <n v="2.9862611012340788E-7"/>
    <s v="tn CH₄/lt"/>
    <s v="Greece. National Inventory Submissions 2024"/>
    <s v="-"/>
    <s v="-"/>
    <s v="-"/>
    <s v="-"/>
    <n v="1.2366826681820845E-2"/>
    <s v=""/>
    <n v="1.2366826681820845E-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30"/>
    <s v="lt"/>
    <s v="Petrol-Company vehicles"/>
    <s v="company vehicles_N2O_petrol_lt"/>
    <s v="Σ.Ε. N2O m."/>
    <n v="4.3350728455066983E-8"/>
    <s v="tn N2O/lt"/>
    <s v="Greece. National Inventory Submissions 2024"/>
    <s v="-"/>
    <s v="-"/>
    <s v="-"/>
    <s v="-"/>
    <n v="7.6293063191129537E-2"/>
    <s v=""/>
    <n v="7.6293063191129537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0"/>
    <s v="lt"/>
    <s v="Diesel-Generators"/>
    <s v=" generators_CO2_Diesel_lt"/>
    <s v="Σ.Ε. CO₂ m."/>
    <n v="2.7370491168929394E-3"/>
    <s v="tn CO2/lt"/>
    <s v="Greece. National Inventory Submissions 2024"/>
    <s v="-"/>
    <s v="-"/>
    <s v="-"/>
    <s v="-"/>
    <n v="2.1712964516204754E-2"/>
    <s v=""/>
    <n v="2.1712964516204754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0"/>
    <s v="lt"/>
    <s v="Diesel-Generators"/>
    <s v=" generators_CH4_diesel_lt"/>
    <s v="Σ.Ε. CH₄ m."/>
    <n v="1.0689300000000002E-7"/>
    <s v="tn CH₄/lt"/>
    <s v="Greece. National Inventory Submissions 2024"/>
    <s v="-"/>
    <s v="-"/>
    <s v="-"/>
    <s v="-"/>
    <n v="1.4266367458032969"/>
    <s v=""/>
    <n v="1.4266367458032969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0"/>
    <s v="lt"/>
    <s v="Diesel-Generators"/>
    <s v=" generators_N2O_diesel_lt"/>
    <s v="Σ.Ε. N2O m."/>
    <n v="2.1378600000000001E-8"/>
    <s v="tn N2O/lt"/>
    <s v="Greece. National Inventory Submissions 2024"/>
    <s v="-"/>
    <s v="-"/>
    <s v="-"/>
    <s v="-"/>
    <n v="1.7976438300201014E-2"/>
    <s v=""/>
    <n v="1.7976438300201014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"/>
    <s v="lt"/>
    <s v="Diesel-Generators"/>
    <s v=" generators_CO2_Diesel_lt"/>
    <s v="Σ.Ε. CO₂ m."/>
    <n v="2.7370491168929394E-3"/>
    <s v="tn CO2/lt"/>
    <s v="Greece. National Inventory Submissions 2024"/>
    <s v="-"/>
    <s v="-"/>
    <s v="-"/>
    <s v="-"/>
    <n v="0.1108997140879107"/>
    <s v=""/>
    <n v="0.110899714087910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"/>
    <s v="lt"/>
    <s v="Diesel-Generators"/>
    <s v=" generators_CH4_diesel_lt"/>
    <s v="Σ.Ε. CH₄ m."/>
    <n v="1.0689300000000002E-7"/>
    <s v="tn CH₄/lt"/>
    <s v="Greece. National Inventory Submissions 2024"/>
    <s v="-"/>
    <s v="-"/>
    <s v="-"/>
    <s v="-"/>
    <n v="7.4315555280729025E-3"/>
    <s v=""/>
    <n v="7.4315555280729025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"/>
    <s v="lt"/>
    <s v="Diesel-Generators"/>
    <s v=" generators_N2O_diesel_lt"/>
    <s v="Σ.Ε. N2O m."/>
    <n v="2.1378600000000001E-8"/>
    <s v="tn N2O/lt"/>
    <s v="Greece. National Inventory Submissions 2024"/>
    <s v="-"/>
    <s v="-"/>
    <s v="-"/>
    <s v="-"/>
    <n v="0.48828570538646981"/>
    <s v=""/>
    <n v="0.48828570538646981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30"/>
    <s v="lt"/>
    <s v="Diesel-Generators"/>
    <s v=" generators_CO2_Diesel_lt"/>
    <s v="Σ.Ε. CO₂ m."/>
    <n v="2.7370491168929394E-3"/>
    <s v="tn CO2/lt"/>
    <s v="Greece. National Inventory Submissions 2024"/>
    <s v="-"/>
    <s v="-"/>
    <s v="-"/>
    <s v="-"/>
    <n v="6.1526789363662302E-3"/>
    <s v=""/>
    <n v="6.1526789363662302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30"/>
    <s v="lt"/>
    <s v="Diesel-Generators"/>
    <s v=" generators_CH4_diesel_lt"/>
    <s v="Σ.Ε. CH₄ m."/>
    <n v="1.0689300000000002E-7"/>
    <s v="tn CH₄/lt"/>
    <s v="Greece. National Inventory Submissions 2024"/>
    <s v="-"/>
    <s v="-"/>
    <s v="-"/>
    <s v="-"/>
    <n v="3.7956925811610601E-2"/>
    <s v=""/>
    <n v="3.7956925811610601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30"/>
    <s v="lt"/>
    <s v="Diesel-Generators"/>
    <s v=" generators_N2O_diesel_lt"/>
    <s v="Σ.Ε. N2O m."/>
    <n v="2.1378600000000001E-8"/>
    <s v="tn N2O/lt"/>
    <s v="Greece. National Inventory Submissions 2024"/>
    <s v="-"/>
    <s v="-"/>
    <s v="-"/>
    <s v="-"/>
    <n v="3.4741721046062816E-2"/>
    <s v=""/>
    <n v="3.4741721046062816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279.60000000000002"/>
    <s v="lt"/>
    <s v="Heating Oil"/>
    <s v="Heating Oil_CO2_lt"/>
    <s v="Σ.Ε. CO₂ st."/>
    <n v="2.6288551800000004E-3"/>
    <s v="tn CO2/lt"/>
    <s v="Greece. National Inventory Submissions 2024"/>
    <s v="-"/>
    <s v="-"/>
    <s v="-"/>
    <s v="-"/>
    <n v="2.2826830403453502"/>
    <s v=""/>
    <n v="2.282683040345350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279.60000000000002"/>
    <s v="lt"/>
    <s v="Heating Oil"/>
    <s v="Heating Oil_CH4_lt"/>
    <s v="Σ.Ε. CH₄ st."/>
    <n v="2.6069673432920342E-8"/>
    <s v="tn CH4/lt"/>
    <s v="Greece. National Inventory Submissions 2024"/>
    <s v="-"/>
    <s v="-"/>
    <s v="-"/>
    <s v="-"/>
    <n v="2.8763110829994873E-2"/>
    <s v=""/>
    <n v="2.8763110829994873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279.60000000000002"/>
    <s v="lt"/>
    <s v="Heating Oil"/>
    <s v="Heating Oil_N2O_lt"/>
    <s v="Σ.Ε. N2O st."/>
    <n v="6.7698900000000009E-9"/>
    <s v="tn N2O/lt"/>
    <s v="Greece. National Inventory Submissions 2024"/>
    <s v="-"/>
    <s v="-"/>
    <s v="-"/>
    <s v="-"/>
    <n v="0.17744453679067507"/>
    <s v=""/>
    <n v="0.17744453679067507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27.20000000000005"/>
    <s v="lt"/>
    <s v="Diesel-Light duty"/>
    <s v="light duty trucks _CO2_Diesel_lt"/>
    <s v="Σ.Ε. CO₂ m."/>
    <n v="2.6092581300000001E-3"/>
    <s v="tn CO2/lt"/>
    <s v="Greece. National Inventory Submissions 2024"/>
    <s v="-"/>
    <s v="-"/>
    <s v="-"/>
    <s v="-"/>
    <n v="1.2304957941139817E-3"/>
    <s v=""/>
    <n v="1.2304957941139817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27.20000000000005"/>
    <s v="lt"/>
    <s v="Diesel-Light duty"/>
    <s v="light duty trucks _CH4_diesel_lt"/>
    <s v="Σ.Ε. CH₄ m."/>
    <n v="1.7372982352295353E-8"/>
    <s v="tn CH₄/lt"/>
    <s v="Greece. National Inventory Submissions 2024"/>
    <s v="-"/>
    <s v="-"/>
    <s v="-"/>
    <s v="-"/>
    <n v="8.08489561215502E-2"/>
    <s v=""/>
    <n v="8.08489561215502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27.20000000000005"/>
    <s v="lt"/>
    <s v="Diesel-Light duty"/>
    <s v="light duty trucks _N2O_diesel_lt"/>
    <s v="Σ.Ε. N2O m."/>
    <n v="7.4692304125650385E-8"/>
    <s v="tn N2O/lt"/>
    <s v="Greece. National Inventory Submissions 2024"/>
    <s v="-"/>
    <s v="-"/>
    <s v="-"/>
    <s v="-"/>
    <n v="1.0187430511866939E-3"/>
    <s v=""/>
    <n v="1.0187430511866939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33.4"/>
    <s v="lt"/>
    <s v="Diesel-Heavy duty"/>
    <s v="heavy duty vehicles_CO2_Diesel_lt_CU"/>
    <s v="Σ.Ε. CO₂ m."/>
    <n v="2.7103960999958366E-3"/>
    <s v="tn CO2/lt"/>
    <s v="Cyprus. National Inventory Report (NIR) 2024"/>
    <s v="-"/>
    <s v="-"/>
    <s v="-"/>
    <s v="-"/>
    <n v="6.2847996482365926E-3"/>
    <s v=""/>
    <n v="6.2847996482365926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33.4"/>
    <s v="lt"/>
    <s v="Diesel-Heavy duty"/>
    <s v="heavy duty vehicles_CH4_diesel_lt_CU"/>
    <s v="Σ.Ε. CH₄ m."/>
    <n v="1.3968471248727059E-7"/>
    <s v="tn CH4/lt"/>
    <s v="Cyprus. National Inventory Report (NIR) 2024"/>
    <s v="-"/>
    <s v="-"/>
    <s v="-"/>
    <s v="-"/>
    <n v="7.2292802662239644E-5"/>
    <s v=""/>
    <n v="7.2292802662239644E-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33.4"/>
    <s v="lt"/>
    <s v="Diesel-Heavy duty"/>
    <s v="heavy duty vehicles_N2O_diesel_lt_CU"/>
    <s v="Σ.Ε. N2O m."/>
    <n v="1.7159507590075509E-7"/>
    <s v="tn N2O/lt"/>
    <s v="Cyprus. National Inventory Report (NIR) 2024"/>
    <s v="-"/>
    <s v="-"/>
    <s v="-"/>
    <s v="-"/>
    <n v="4.7499533588831536E-3"/>
    <s v=""/>
    <n v="4.7499533588831536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73701.40000000002"/>
    <s v="lt"/>
    <s v="Diesel-Heavy duty"/>
    <s v="heavy duty vehicles_CO2_Diesel_lt"/>
    <s v="Σ.Ε. CO₂ m."/>
    <n v="2.6092581300000001E-3"/>
    <s v="tn CO2/lt"/>
    <s v="Greece. National Inventory Submissions 2024"/>
    <s v="-"/>
    <s v="-"/>
    <s v="-"/>
    <s v="-"/>
    <n v="5.9852126854279599E-5"/>
    <s v=""/>
    <n v="5.9852126854279599E-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73701.40000000002"/>
    <s v="lt"/>
    <s v="Diesel-Heavy duty"/>
    <s v="heavy duty vehicles_CH4_diesel_lt"/>
    <s v="Σ.Ε. CH₄ m."/>
    <n v="2.0364052337489427E-7"/>
    <s v="tn CH₄/lt"/>
    <s v="Greece. National Inventory Submissions 2024"/>
    <s v="-"/>
    <s v="-"/>
    <s v="-"/>
    <s v="-"/>
    <n v="3.6923797945106562E-4"/>
    <s v=""/>
    <n v="3.6923797945106562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73701.40000000002"/>
    <s v="lt"/>
    <s v="Diesel-Heavy duty"/>
    <s v="heavy duty vehicles_N2O_diesel_lt"/>
    <s v="Σ.Ε. N2O m."/>
    <n v="5.9202158507263746E-8"/>
    <s v="tn N2O/lt"/>
    <s v="Greece. National Inventory Submissions 2024"/>
    <s v="-"/>
    <s v="-"/>
    <s v="-"/>
    <s v="-"/>
    <n v="0.19986769570011045"/>
    <s v=""/>
    <n v="0.1998676957001104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1170.122000000001"/>
    <s v="lt"/>
    <s v="Diesel-Heavy duty"/>
    <s v="heavy duty vehicles_CO2_Diesel_lt"/>
    <s v="Σ.Ε. CO₂ m."/>
    <n v="2.6092581300000001E-3"/>
    <s v="tn CO2/lt"/>
    <s v="Greece. National Inventory Submissions 2024"/>
    <s v="-"/>
    <s v="-"/>
    <s v="-"/>
    <s v="-"/>
    <n v="4.3787816523630421E-3"/>
    <s v=""/>
    <n v="4.3787816523630421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1170.122000000001"/>
    <s v="lt"/>
    <s v="Diesel-Heavy duty"/>
    <s v="heavy duty vehicles_CH4_diesel_lt"/>
    <s v="Σ.Ε. CH₄ m."/>
    <n v="2.0364052337489427E-7"/>
    <s v="tn CH₄/lt"/>
    <s v="Greece. National Inventory Submissions 2024"/>
    <s v="-"/>
    <s v="-"/>
    <s v="-"/>
    <s v="-"/>
    <n v="2.1558638348907179E-2"/>
    <s v=""/>
    <n v="2.1558638348907179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11170.122000000001"/>
    <s v="lt"/>
    <s v="Diesel-Heavy duty"/>
    <s v="heavy duty vehicles_N2O_diesel_lt"/>
    <s v="Σ.Ε. N2O m."/>
    <n v="5.9202158507263746E-8"/>
    <s v="tn N2O/lt"/>
    <s v="Greece. National Inventory Submissions 2024"/>
    <s v="-"/>
    <s v="-"/>
    <s v="-"/>
    <s v="-"/>
    <n v="1.0941629097363414E-2"/>
    <s v=""/>
    <n v="1.0941629097363414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9571.106000000007"/>
    <s v="lt"/>
    <s v="Diesel-Heavy duty"/>
    <s v="heavy duty vehicles_CO2_Diesel_lt"/>
    <s v="Σ.Ε. CO₂ m."/>
    <n v="2.6092581300000001E-3"/>
    <s v="tn CO2/lt"/>
    <s v="Greece. National Inventory Submissions 2024"/>
    <s v="-"/>
    <s v="-"/>
    <s v="-"/>
    <s v="-"/>
    <n v="118.64134288864399"/>
    <s v=""/>
    <n v="118.64134288864399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9571.106000000007"/>
    <s v="lt"/>
    <s v="Diesel-Heavy duty"/>
    <s v="heavy duty vehicles_CH4_diesel_lt"/>
    <s v="Σ.Ε. CH₄ m."/>
    <n v="2.0364052337489427E-7"/>
    <s v="tn CH₄/lt"/>
    <s v="Greece. National Inventory Submissions 2024"/>
    <s v="-"/>
    <s v="-"/>
    <s v="-"/>
    <s v="-"/>
    <n v="0.47946818462727625"/>
    <s v=""/>
    <n v="0.4794681846272762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59571.106000000007"/>
    <s v="lt"/>
    <s v="Diesel-Heavy duty"/>
    <s v="heavy duty vehicles_N2O_diesel_lt"/>
    <s v="Σ.Ε. N2O m."/>
    <n v="5.9202158507263746E-8"/>
    <s v="tn N2O/lt"/>
    <s v="Greece. National Inventory Submissions 2024"/>
    <s v="-"/>
    <s v="-"/>
    <s v="-"/>
    <s v="-"/>
    <n v="6.8886438809261361E-2"/>
    <s v=""/>
    <n v="6.8886438809261361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118"/>
    <s v="lt"/>
    <s v="Diesel-Light duty"/>
    <s v="light duty trucks _CO2_Diesel_lt"/>
    <s v="Σ.Ε. CO₂ m."/>
    <n v="2.6092581300000001E-3"/>
    <s v="tn CO2/lt"/>
    <s v="Greece. National Inventory Submissions 2024"/>
    <s v="-"/>
    <s v="-"/>
    <s v="-"/>
    <s v="-"/>
    <n v="2.0971846095164479E-4"/>
    <s v=""/>
    <n v="2.0971846095164479E-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118"/>
    <s v="lt"/>
    <s v="Diesel-Light duty"/>
    <s v="light duty trucks _CH4_diesel_lt"/>
    <s v="Σ.Ε. CH₄ m."/>
    <n v="1.7372982352295353E-8"/>
    <s v="tn CH₄/lt"/>
    <s v="Greece. National Inventory Submissions 2024"/>
    <s v="-"/>
    <s v="-"/>
    <s v="-"/>
    <s v="-"/>
    <n v="394.97172436604234"/>
    <s v=""/>
    <n v="394.9717243660423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3118"/>
    <s v="lt"/>
    <s v="Diesel-Light duty"/>
    <s v="light duty trucks _N2O_diesel_lt"/>
    <s v="Σ.Ε. N2O m."/>
    <n v="7.4692304125650385E-8"/>
    <s v="tn N2O/lt"/>
    <s v="Greece. National Inventory Submissions 2024"/>
    <s v="-"/>
    <s v="-"/>
    <s v="-"/>
    <s v="-"/>
    <n v="6.8484916263069344"/>
    <s v=""/>
    <n v="6.848491626306934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46.27800000000013"/>
    <s v="lt"/>
    <s v="Diesel-Light duty"/>
    <s v="light duty trucks _CO2_Diesel_lt"/>
    <s v="Σ.Ε. CO₂ m."/>
    <n v="2.6092581300000001E-3"/>
    <s v="tn CO2/lt"/>
    <s v="Greece. National Inventory Submissions 2024"/>
    <s v="-"/>
    <s v="-"/>
    <s v="-"/>
    <s v="-"/>
    <n v="31.427229327453144"/>
    <s v=""/>
    <n v="31.427229327453144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46.27800000000013"/>
    <s v="lt"/>
    <s v="Diesel-Light duty"/>
    <s v="light duty trucks _CH4_diesel_lt"/>
    <s v="Σ.Ε. CH₄ m."/>
    <n v="1.7372982352295353E-8"/>
    <s v="tn CH₄/lt"/>
    <s v="Greece. National Inventory Submissions 2024"/>
    <s v="-"/>
    <s v="-"/>
    <s v="-"/>
    <s v="-"/>
    <n v="41.992590959206218"/>
    <s v=""/>
    <n v="41.992590959206218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846.27800000000013"/>
    <s v="lt"/>
    <s v="Diesel-Light duty"/>
    <s v="light duty trucks _N2O_diesel_lt"/>
    <s v="Σ.Ε. N2O m."/>
    <n v="7.4692304125650385E-8"/>
    <s v="tn N2O/lt"/>
    <s v="Greece. National Inventory Submissions 2024"/>
    <s v="-"/>
    <s v="-"/>
    <s v="-"/>
    <s v="-"/>
    <n v="282.21038037486221"/>
    <s v=""/>
    <n v="282.21038037486221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09.3820000000001"/>
    <s v="lt"/>
    <s v="Petrol-Light duty"/>
    <s v="light duty trucks _CO2_petrol_lt"/>
    <s v="Σ.Ε. CO₂ m."/>
    <n v="2.3432595615E-3"/>
    <s v="tn CO2/lt"/>
    <s v="Greece. National Inventory Submissions 2024"/>
    <s v="-"/>
    <s v="-"/>
    <s v="-"/>
    <s v="-"/>
    <n v="110.62587210584356"/>
    <s v=""/>
    <n v="110.62587210584356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09.3820000000001"/>
    <s v="lt"/>
    <s v="Petrol-Light duty"/>
    <s v="light duty trucks _CH4_petrol_lt"/>
    <s v="Σ.Ε. CH₄ m."/>
    <n v="5.3615742548369984E-7"/>
    <s v="tn CH₄/lt"/>
    <s v="Greece. National Inventory Submissions 2024"/>
    <s v="-"/>
    <s v="-"/>
    <s v="-"/>
    <s v="-"/>
    <n v="0.65432911999999999"/>
    <s v=""/>
    <n v="0.65432911999999999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09.3820000000001"/>
    <s v="lt"/>
    <s v="Petrol-Light duty"/>
    <s v="light duty trucks _N2O_petrol_lt"/>
    <s v="Σ.Ε. N2O m."/>
    <n v="8.8029037706651387E-8"/>
    <s v="tn N2O/lt"/>
    <s v="Greece. National Inventory Submissions 2024"/>
    <s v="-"/>
    <s v="-"/>
    <s v="-"/>
    <s v="-"/>
    <n v="2.7333799999999998E-2"/>
    <s v=""/>
    <n v="2.7333799999999998E-2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4"/>
    <s v="lt"/>
    <s v="Diesel-Machinery"/>
    <s v=" plant machinery_CO2_Diesel_lt"/>
    <s v="Σ.Ε. CO₂ st."/>
    <n v="2.6288551800000004E-3"/>
    <s v="tn CO2/lt"/>
    <s v="Greece. National Inventory Submissions 2024"/>
    <s v="-"/>
    <s v="-"/>
    <s v="-"/>
    <s v="-"/>
    <n v="1.7861080485115765E-3"/>
    <s v=""/>
    <n v="1.7861080485115765E-3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4"/>
    <s v="lt"/>
    <s v="Diesel-Machinery"/>
    <s v=" plant machinery_CH4_diesel_lt"/>
    <s v="Σ.Ε. CH₄ st."/>
    <n v="7.3881717554663755E-8"/>
    <s v="tn CH₄/lt"/>
    <s v="Greece. National Inventory Submissions 2024"/>
    <s v="-"/>
    <s v="-"/>
    <s v="-"/>
    <s v="-"/>
    <n v="0.20699007717750825"/>
    <s v=""/>
    <n v="0.20699007717750825"/>
  </r>
  <r>
    <s v="Scope 3"/>
    <x v="8"/>
    <s v="Ελλάδα"/>
    <s v="Indirect GHG emissions from upstream transportation &amp; distribution "/>
    <s v="Indirect emissions from subcontractors"/>
    <s v="Combustion of diesel in subcontractor vehicles"/>
    <n v="4"/>
    <s v="lt"/>
    <s v="Diesel-Machinery"/>
    <s v=" plant machinery_N2O_diesel_lt"/>
    <s v="Σ.Ε. N2O st."/>
    <n v="9.2898202099102465E-8"/>
    <s v="tn N2O/lt"/>
    <s v="Greece. National Inventory Submissions 2024"/>
    <s v="-"/>
    <s v="-"/>
    <s v="-"/>
    <s v="-"/>
    <n v="12383.07087799104"/>
    <s v=""/>
    <n v="12383.07087799104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80"/>
    <s v="lt"/>
    <s v="Petrol-Machinery"/>
    <s v=" plant machinery_CO2_petrol_lt"/>
    <s v="Σ.Ε. CO₂ st."/>
    <n v="2.3432595615E-3"/>
    <s v="tn CO2/lt"/>
    <s v="Greece. National Inventory Submissions 2024"/>
    <s v="-"/>
    <s v="-"/>
    <s v="-"/>
    <s v="-"/>
    <n v="0.26487320837927231"/>
    <s v=""/>
    <n v="0.26487320837927231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80"/>
    <s v="lt"/>
    <s v="Petrol-Machinery"/>
    <s v=" plant machinery_CH4_petrol_lt"/>
    <s v="Σ.Ε. CH₄ st."/>
    <n v="6.6322739296894177E-8"/>
    <s v="tn CH₄/lt"/>
    <s v="Greece. National Inventory Submissions 2024"/>
    <s v="-"/>
    <s v="-"/>
    <s v="-"/>
    <s v="-"/>
    <n v="0.13157662624035282"/>
    <s v=""/>
    <n v="0.13157662624035282"/>
  </r>
  <r>
    <s v="Scope 3"/>
    <x v="8"/>
    <s v="Ελλάδα"/>
    <s v="Indirect GHG emissions from upstream transportation &amp; distribution "/>
    <s v="Indirect emissions from subcontractors"/>
    <s v="Combustion of Petrol in subcontractor vehicles"/>
    <n v="1680"/>
    <s v="lt"/>
    <s v="Petrol-Machinery"/>
    <s v=" plant machinery_N2O_petrol_lt"/>
    <s v="Σ.Ε. N2O st."/>
    <n v="8.3393611341132544E-8"/>
    <s v="tn N2O/lt"/>
    <s v="Greece. National Inventory Submissions 2024"/>
    <s v="-"/>
    <s v="-"/>
    <s v="-"/>
    <s v="-"/>
    <n v="1.6875833E-2"/>
    <s v=""/>
    <n v="1.6875833E-2"/>
  </r>
  <r>
    <s v="Scope 3"/>
    <x v="8"/>
    <s v="Ελλάδα"/>
    <s v="Indirect GHG emissions from upstream transportation &amp; distribution "/>
    <s v="Indirect emissions from subcontractors"/>
    <s v="Production of Petrol in subcontractor vehicles"/>
    <n v="8897.0399999999991"/>
    <s v="lt"/>
    <s v="Petrol-WTT"/>
    <s v="Production_Petrol"/>
    <s v="Σ.Ε. CO₂ eq"/>
    <n v="6.0663999999999998E-4"/>
    <s v="t CO2 eq/lt"/>
    <s v="DEFRA 2024"/>
    <s v="-"/>
    <s v="-"/>
    <s v="-"/>
    <s v="-"/>
    <n v="1.5284014199999999E-2"/>
    <s v=""/>
    <n v="1.5284014199999999E-2"/>
  </r>
  <r>
    <s v="Scope 3"/>
    <x v="8"/>
    <s v="Ελλάδα"/>
    <s v="Indirect GHG emissions from upstream transportation &amp; distribution "/>
    <s v="Indirect emissions from subcontractors"/>
    <s v="Production of Petrol in subcontractor vehicles"/>
    <n v="30"/>
    <s v="lt"/>
    <s v="Petrol-WTT"/>
    <s v="Production_Petrol"/>
    <s v="Σ.Ε. CO₂ eq"/>
    <n v="6.0663999999999998E-4"/>
    <s v="t CO2 eq/lt"/>
    <s v="DEFRA 2024"/>
    <s v="-"/>
    <s v="-"/>
    <s v="-"/>
    <s v="-"/>
    <n v="3.9271957400000002E-2"/>
    <s v=""/>
    <n v="3.9271957400000002E-2"/>
  </r>
  <r>
    <s v="Scope 3"/>
    <x v="8"/>
    <s v="Ελλάδα"/>
    <s v="Indirect GHG emissions from upstream transportation &amp; distribution "/>
    <s v="Indirect emissions from subcontractors"/>
    <s v="Production of diesel in subcontractor vehicles"/>
    <n v="91892.59"/>
    <s v="lt"/>
    <s v="Diesel-WTT"/>
    <s v="Production_Diesel"/>
    <s v="Σ.Ε. CO₂ eq"/>
    <n v="6.2665000000000008E-4"/>
    <s v="t CO₂ eq/lt"/>
    <s v="DEFRA 2024"/>
    <s v="-"/>
    <s v="-"/>
    <s v="-"/>
    <s v="-"/>
    <n v="1.95529828E-2"/>
    <s v=""/>
    <n v="1.95529828E-2"/>
  </r>
  <r>
    <s v="Scope 3"/>
    <x v="8"/>
    <s v="Ελλάδα"/>
    <s v="Indirect GHG emissions from upstream transportation &amp; distribution "/>
    <s v="Indirect emissions from subcontractors"/>
    <s v="Production of diesel in subcontractor vehicles"/>
    <n v="176822.80000000002"/>
    <s v="lt"/>
    <s v="Diesel-WTT"/>
    <s v="Production_Diesel"/>
    <s v="Σ.Ε. CO₂ eq"/>
    <n v="6.2665000000000008E-4"/>
    <s v="t CO₂ eq/lt"/>
    <s v="DEFRA 2024"/>
    <s v="-"/>
    <s v="-"/>
    <s v="-"/>
    <s v="-"/>
    <n v="2.3451662000000002E-3"/>
    <s v=""/>
    <n v="2.3451662000000002E-3"/>
  </r>
  <r>
    <s v="Scope 3"/>
    <x v="8"/>
    <s v="Ελλάδα"/>
    <s v="Indirect GHG emissions from upstream transportation &amp; distribution "/>
    <s v="Indirect emissions from transportation of goods"/>
    <s v="Transportation of goods"/>
    <n v="12489.620843800003"/>
    <s v="km"/>
    <s v="Truck"/>
    <s v="Transportation_Truck"/>
    <s v="Σ.Ε. CO₂ eq"/>
    <n v="1.0845E-3"/>
    <s v="t CO2 eq/km"/>
    <s v="DEFRA 2024"/>
    <s v="-"/>
    <s v="-"/>
    <s v="-"/>
    <s v="-"/>
    <n v="3.4049599999999997E-4"/>
    <s v=""/>
    <n v="3.4049599999999997E-4"/>
  </r>
  <r>
    <s v="Scope 3"/>
    <x v="8"/>
    <s v="Ελλάδα"/>
    <s v="Indirect GHG emissions from upstream transportation &amp; distribution "/>
    <s v="Indirect emissions from transportation of goods"/>
    <s v="Transportation of goods"/>
    <n v="15886.2"/>
    <s v="km"/>
    <s v="Truck"/>
    <s v="Transportation_Truck"/>
    <s v="Σ.Ε. CO₂ eq"/>
    <n v="1.0845E-3"/>
    <s v="t CO2 eq/km"/>
    <s v="DEFRA 2024"/>
    <s v="-"/>
    <s v="-"/>
    <s v="-"/>
    <s v="-"/>
    <n v="5.9586800000000005E-4"/>
    <s v=""/>
    <n v="5.9586800000000005E-4"/>
  </r>
  <r>
    <s v="Scope 3"/>
    <x v="8"/>
    <s v="Ελλάδα"/>
    <s v="Indirect GHG emissions from upstream transportation &amp; distribution "/>
    <s v="Indirect emissions from transportation of goods"/>
    <s v="Transportation of goods"/>
    <n v="845.2"/>
    <s v="tn*km"/>
    <s v="Airplane-Assumption 500 kg"/>
    <s v="Transportation_Airplane"/>
    <s v="Σ.Ε. CO₂ eq"/>
    <n v="1.2342E-3"/>
    <s v="t CO2 eq/tonne.km"/>
    <s v="DEFRA 2024"/>
    <s v="-"/>
    <s v="-"/>
    <s v="-"/>
    <s v="-"/>
    <n v="2.8857036000000001E-3"/>
    <s v=""/>
    <n v="2.8857036000000001E-3"/>
  </r>
  <r>
    <s v="Scope 3"/>
    <x v="8"/>
    <s v="Ελλάδα"/>
    <s v="Indirect GHG emissions from upstream transportation &amp; distribution "/>
    <s v="Indirect emissions from transportation of goods"/>
    <s v="Transportation of goods"/>
    <n v="191624.58000000002"/>
    <s v="tn*km"/>
    <s v="Truck_tn.km"/>
    <s v="Transportation_Truck_tn*km"/>
    <s v="Σ.Ε. CO₂ eq"/>
    <n v="1.19605E-4"/>
    <s v="t CO2 eq/tonne.km"/>
    <s v="DEFRA 2024"/>
    <s v="-"/>
    <s v="-"/>
    <s v="-"/>
    <s v="-"/>
    <n v="1.3922800441014334"/>
    <s v=""/>
    <n v="1.3922800441014334"/>
  </r>
  <r>
    <s v="Scope 3"/>
    <x v="8"/>
    <s v="Ελλάδα"/>
    <s v="Indirect GHG emissions from upstream transportation &amp; distribution "/>
    <s v="Indirect emissions from transportation of goods"/>
    <s v="Transportation of goods"/>
    <n v="1987.3437999999999"/>
    <s v="tn*km"/>
    <s v="Van_tn.km"/>
    <s v="Transportation_Van_tn*km"/>
    <s v="Σ.Ε. CO₂ eq"/>
    <n v="7.6738000000000012E-4"/>
    <s v="t CO2 eq/tonne.km"/>
    <s v="DEFRA 2024"/>
    <s v="-"/>
    <s v="-"/>
    <s v="-"/>
    <s v="-"/>
    <n v="1.0002068199999998"/>
    <s v=""/>
    <n v="1.0002068199999998"/>
  </r>
  <r>
    <s v="Scope 3"/>
    <x v="8"/>
    <s v="Ελλάδα"/>
    <s v="Indirect GHG emissions from upstream transportation &amp; distribution "/>
    <s v="Indirect emissions from transportation of goods"/>
    <s v="Transportation of goods"/>
    <n v="22070.400000000001"/>
    <s v="km"/>
    <s v="Van_km"/>
    <s v="Transportation_Van"/>
    <s v="Σ.Ε. CO₂ eq"/>
    <n v="3.1151000000000003E-4"/>
    <s v="t CO2 eq/km"/>
    <s v="DEFRA 2024"/>
    <s v="-"/>
    <s v="-"/>
    <s v="-"/>
    <s v="-"/>
    <n v="0.10916234399059752"/>
    <s v=""/>
    <n v="0.10916234399059752"/>
  </r>
  <r>
    <s v="Scope 3"/>
    <x v="8"/>
    <s v="Ελλάδα"/>
    <s v="Indirect GHG emissions from upstream transportation &amp; distribution "/>
    <s v="Indirect emissions from transportation of goods"/>
    <s v="Transportation of goods"/>
    <n v="151720.128"/>
    <s v="km"/>
    <s v="Truck"/>
    <s v="Transportation_Truck"/>
    <s v="Σ.Ε. CO₂ eq"/>
    <n v="1.0845E-3"/>
    <s v="t CO2 eq/km"/>
    <s v="DEFRA 2024"/>
    <s v="-"/>
    <s v="-"/>
    <s v="-"/>
    <s v="-"/>
    <n v="0.17267432943141825"/>
    <s v=""/>
    <n v="0.17267432943141825"/>
  </r>
  <r>
    <s v="Scope 3"/>
    <x v="8"/>
    <s v="Ελλάδα"/>
    <s v="Indirect GHG emissions from upstream transportation &amp; distribution "/>
    <s v="Indirect emissions from transportation of goods"/>
    <s v="Transportation of goods"/>
    <n v="1382711.142"/>
    <s v="tn*km"/>
    <s v="Truck_tn.km"/>
    <s v="Transportation_Truck_tn*km"/>
    <s v="Σ.Ε. CO₂ eq"/>
    <n v="1.19605E-4"/>
    <s v="t CO2 eq/tonne.km"/>
    <s v="DEFRA 2024"/>
    <s v="-"/>
    <s v="-"/>
    <s v="-"/>
    <s v="-"/>
    <n v="8.7587454207788573E-2"/>
    <s v=""/>
    <n v="8.7587454207788573E-2"/>
  </r>
  <r>
    <s v="Scope 3"/>
    <x v="9"/>
    <s v="Ελλάδα"/>
    <s v="Indirect GHG emissions from third-party disposal and treatment of Waste Generated in Operations"/>
    <s v="Aδρανή / Inert"/>
    <s v="Treatment of waste by Third-Party"/>
    <n v="26.426000000000002"/>
    <s v="tn"/>
    <s v="Other disposal operations"/>
    <s v="Waste_Aggregates_Landfilled"/>
    <s v="Σ.Ε. CO₂ eq"/>
    <n v="1.2339999999999999E-3"/>
    <s v="tn CO2 eq/ tn"/>
    <s v="DEFRA 2024"/>
    <s v="-"/>
    <s v="-"/>
    <s v="-"/>
    <s v="-"/>
    <n v="47.592945975744207"/>
    <s v=""/>
    <n v="47.592945975744207"/>
  </r>
  <r>
    <s v="Scope 3"/>
    <x v="9"/>
    <s v="Κύπρος"/>
    <s v="Indirect GHG emissions from third-party disposal and treatment of Waste Generated in Operations"/>
    <s v="Compost από βιοαπόβλητα / Compost from bio-organic waste"/>
    <s v="Treatment of waste by Third-Party"/>
    <n v="75.034000000000006"/>
    <s v="tn"/>
    <s v="Recycling"/>
    <s v="Waste_Mixed Organics_Composted"/>
    <s v="Σ.Ε. CO₂ eq"/>
    <n v="0.14330047042017041"/>
    <s v="tn CO2 eq/ tn"/>
    <s v="EPA 2024"/>
    <s v="-"/>
    <s v="-"/>
    <s v="-"/>
    <s v="-"/>
    <n v="2.859092357100498E-2"/>
    <s v=""/>
    <n v="2.859092357100498E-2"/>
  </r>
  <r>
    <s v="Scope 3"/>
    <x v="9"/>
    <s v="Ελλάδα"/>
    <s v="Indirect GHG emissions from third-party disposal and treatment of Waste Generated in Operations"/>
    <s v="Compost από βιοαπόβλητα / Compost from bio-organic waste"/>
    <s v="Treatment of waste by Third-Party"/>
    <n v="471.32600000000002"/>
    <s v="tn"/>
    <s v="Composting"/>
    <s v="Waste_Mixed Organics_Composted"/>
    <s v="Σ.Ε. CO₂ eq"/>
    <n v="0.14330047042017041"/>
    <s v="tn CO2 eq/ tn"/>
    <s v="EPA 2024"/>
    <s v="-"/>
    <s v="-"/>
    <s v="-"/>
    <s v="-"/>
    <n v="1.1814151354558582"/>
    <s v=""/>
    <n v="1.1814151354558582"/>
  </r>
  <r>
    <s v="Scope 3"/>
    <x v="9"/>
    <s v="Κύπρος"/>
    <s v="Indirect GHG emissions from third-party disposal and treatment of Waste Generated in Operations"/>
    <s v="Compost τύπου Α / Compost CLO (Compost like Output)"/>
    <s v="Treatment of waste by Third-Party"/>
    <n v="6011"/>
    <s v="tn"/>
    <s v="Other disposal operations"/>
    <s v="Waste_Mixed Organics_Landfilled"/>
    <s v="Σ.Ε. CO₂ eq"/>
    <n v="0.59524810789916949"/>
    <s v="tn CO2 eq/ tn"/>
    <s v="EPA 2024"/>
    <s v="-"/>
    <s v="-"/>
    <s v="-"/>
    <s v="-"/>
    <n v="63.851297461899996"/>
    <s v=""/>
    <n v="63.851297461899996"/>
  </r>
  <r>
    <s v="Scope 3"/>
    <x v="9"/>
    <s v="Ελλάδα"/>
    <s v="Indirect GHG emissions from third-party disposal and treatment of Waste Generated in Operations"/>
    <s v="Compost τύπου Α / Compost CLO (Compost like Output)"/>
    <s v="Treatment of waste by Third-Party"/>
    <n v="514.37800000000004"/>
    <s v="tn"/>
    <s v="Landfill"/>
    <s v="Waste_Mixed Organics_Landfilled"/>
    <s v="Σ.Ε. CO₂ eq"/>
    <n v="0.59524810789916949"/>
    <s v="tn CO2 eq/ tn"/>
    <s v="EPA 2024"/>
    <s v="-"/>
    <s v="-"/>
    <s v="-"/>
    <s v="-"/>
    <n v="2.3196289999999998E-2"/>
    <s v=""/>
    <n v="2.3196289999999998E-2"/>
  </r>
  <r>
    <s v="Scope 3"/>
    <x v="9"/>
    <s v="Ελλάδα"/>
    <s v="Indirect GHG emissions from third-party disposal and treatment of Waste Generated in Operations"/>
    <s v="Compost τύπου Α / Compost CLO (Compost like Output)"/>
    <s v="Treatment of waste by Third-Party"/>
    <n v="4703.4540000000006"/>
    <s v="tn"/>
    <s v="Other disposal operations"/>
    <s v="Waste_Mixed Organics_Landfilled"/>
    <s v="Σ.Ε. CO₂ eq"/>
    <n v="0.59524810789916949"/>
    <s v="tn CO2 eq/ tn"/>
    <s v="EPA 2024"/>
    <n v="0.98992000000000013"/>
    <s v="-"/>
    <s v="-"/>
    <s v="-"/>
    <s v="-"/>
    <s v=""/>
    <n v="0.98992000000000013"/>
  </r>
  <r>
    <s v="Scope 3"/>
    <x v="9"/>
    <s v="Ελλάδα"/>
    <s v="Indirect GHG emissions from third-party disposal and treatment of Waste Generated in Operations"/>
    <s v="Compost τύπου Α / Compost CLO (Compost like Output)"/>
    <s v="Treatment of waste by Third-Party"/>
    <n v="6206.77"/>
    <s v="tn"/>
    <s v="Recycling"/>
    <s v="Waste_Mixed Organics_Composted"/>
    <s v="Σ.Ε. CO₂ eq"/>
    <n v="0.14330047042017041"/>
    <s v="tn CO2 eq/ tn"/>
    <s v="EPA 2024"/>
    <n v="1.2344499999999994"/>
    <s v="-"/>
    <s v="-"/>
    <s v="-"/>
    <s v="-"/>
    <s v=""/>
    <n v="1.2344499999999994"/>
  </r>
  <r>
    <s v="Scope 3"/>
    <x v="9"/>
    <s v="Ελλάδα"/>
    <s v="Indirect GHG emissions from third-party disposal and treatment of Waste Generated in Operations"/>
    <s v="Oργανικά απόβλητα / Οrganic waste"/>
    <s v="Treatment of waste by Third-Party"/>
    <n v="29.384000000000004"/>
    <s v="tn"/>
    <s v="Composting"/>
    <s v="Waste_Mixed Organics_Composted"/>
    <s v="Σ.Ε. CO₂ eq"/>
    <n v="0.14330047042017041"/>
    <s v="tn CO2 eq/ tn"/>
    <s v="EPA 2024"/>
    <n v="3.6760000000000008E-2"/>
    <s v="-"/>
    <s v="-"/>
    <s v="-"/>
    <s v="-"/>
    <s v=""/>
    <n v="3.6760000000000008E-2"/>
  </r>
  <r>
    <s v="Scope 3"/>
    <x v="9"/>
    <s v="Ελλάδα"/>
    <s v="Indirect GHG emissions from third-party disposal and treatment of Waste Generated in Operations"/>
    <s v="Scrap Mετάλλων (mix)  / Scrap metal (mix)"/>
    <s v="Treatment of waste by Third-Party"/>
    <n v="59.291899999999998"/>
    <s v="tn"/>
    <s v="Recycling"/>
    <s v="Waste_Metal: mixed cans"/>
    <s v="Σ.Ε. CO₂ eq"/>
    <n v="6.4106099999999997E-3"/>
    <s v="tn CO2 eq/ tn"/>
    <s v="DEFRA 2024"/>
    <s v="-"/>
    <s v="-"/>
    <s v="-"/>
    <s v="-"/>
    <n v="6.2769523135999989"/>
    <s v=""/>
    <n v="6.2769523135999989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8.17218321467056E-2"/>
    <s v="tn"/>
    <s v="Recycling"/>
    <s v="Waste_Metal: mixed cans"/>
    <s v="Σ.Ε. CO₂ eq"/>
    <n v="6.4106099999999997E-3"/>
    <s v="tn CO2 eq/ tn"/>
    <s v="DEFRA 2024"/>
    <n v="6.6018599999999923"/>
    <s v="-"/>
    <s v="-"/>
    <s v="-"/>
    <s v="-"/>
    <s v=""/>
    <n v="6.6018599999999923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1.494"/>
    <s v="tn"/>
    <s v="Recycling"/>
    <s v="Waste_Metal: mixed cans"/>
    <s v="Σ.Ε. CO₂ eq"/>
    <n v="6.4106099999999997E-3"/>
    <s v="tn CO2 eq/ tn"/>
    <s v="DEFRA 2024"/>
    <n v="0.3294200000000001"/>
    <s v="-"/>
    <s v="-"/>
    <s v="-"/>
    <s v="-"/>
    <s v=""/>
    <n v="0.3294200000000001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0.72380071542091207"/>
    <s v="tn"/>
    <s v="Recycling"/>
    <s v="Waste_Metal: mixed cans"/>
    <s v="Σ.Ε. CO₂ eq"/>
    <n v="6.4106099999999997E-3"/>
    <s v="tn CO2 eq/ tn"/>
    <s v="DEFRA 2024"/>
    <s v="-"/>
    <s v="-"/>
    <s v="-"/>
    <s v="-"/>
    <n v="1.0587327588805064E-2"/>
    <s v=""/>
    <n v="1.0587327588805064E-2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0.22146262737592004"/>
    <s v="tn"/>
    <s v="Recycling"/>
    <s v="Waste_Metal: mixed cans"/>
    <s v="Σ.Ε. CO₂ eq"/>
    <n v="6.4106099999999997E-3"/>
    <s v="tn CO2 eq/ tn"/>
    <s v="DEFRA 2024"/>
    <s v="-"/>
    <s v="-"/>
    <s v="-"/>
    <s v="-"/>
    <n v="0.15018852772032512"/>
    <s v=""/>
    <n v="0.15018852772032512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2.12264499082352E-2"/>
    <s v="tn"/>
    <s v="Recycling"/>
    <s v="Waste_Metal: mixed cans"/>
    <s v="Σ.Ε. CO₂ eq"/>
    <n v="6.4106099999999997E-3"/>
    <s v="tn CO2 eq/ tn"/>
    <s v="DEFRA 2024"/>
    <s v="-"/>
    <s v="-"/>
    <s v="-"/>
    <s v="-"/>
    <n v="0.76162787156433398"/>
    <s v=""/>
    <n v="0.76162787156433398"/>
  </r>
  <r>
    <s v="Scope 3"/>
    <x v="9"/>
    <s v="Ελλάδα"/>
    <s v="Indirect GHG emissions from third-party disposal and treatment of Waste Generated in Operations"/>
    <s v="Scrap Mετάλλων (ανάμεικτο)  / Scrap metal (mix)"/>
    <s v="Treatment of waste by Third-Party"/>
    <n v="3.75"/>
    <s v="tn"/>
    <s v="Recycling"/>
    <s v="Waste_Metal: mixed cans"/>
    <s v="Σ.Ε. CO₂ eq"/>
    <n v="6.4106099999999997E-3"/>
    <s v="tn CO2 eq/ tn"/>
    <s v="DEFRA 2024"/>
    <s v="-"/>
    <s v="-"/>
    <s v="-"/>
    <s v="-"/>
    <n v="0.14965048455946312"/>
    <s v=""/>
    <n v="0.14965048455946312"/>
  </r>
  <r>
    <s v="Scope 3"/>
    <x v="9"/>
    <s v="Κύπρος"/>
    <s v="Indirect GHG emissions from third-party disposal and treatment of Waste Generated in Operations"/>
    <s v="Scrap αλουμινίου / Scrap Aluminium"/>
    <s v="Treatment of waste by Third-Party"/>
    <n v="121.74000000000001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3.417710478604028E-3"/>
    <s v=""/>
    <n v="3.417710478604028E-3"/>
  </r>
  <r>
    <s v="Scope 3"/>
    <x v="9"/>
    <s v="Ελλάδα"/>
    <s v="Indirect GHG emissions from third-party disposal and treatment of Waste Generated in Operations"/>
    <s v="Scrap αλουμινίου / Scrap Aluminium"/>
    <s v="Treatment of waste by Third-Party"/>
    <n v="210.6046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0.12135796901799999"/>
    <s v=""/>
    <n v="0.12135796901799999"/>
  </r>
  <r>
    <s v="Scope 3"/>
    <x v="9"/>
    <s v="Ελλάδα"/>
    <s v="Indirect GHG emissions from third-party disposal and treatment of Waste Generated in Operations"/>
    <s v="Scrap αλουμινίου/aluminium scrap"/>
    <s v="Treatment of waste by Third-Party"/>
    <n v="15.171000000000001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0.19386000000000003"/>
    <s v=""/>
    <n v="0.19386000000000003"/>
  </r>
  <r>
    <s v="Scope 3"/>
    <x v="9"/>
    <s v="Ελλάδα"/>
    <s v="Indirect GHG emissions from third-party disposal and treatment of Waste Generated in Operations"/>
    <s v="Scrap αλουμινίου/aluminium scrap"/>
    <s v="Treatment of waste by Third-Party"/>
    <n v="4.4800000000000006E-2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0.94192000000000098"/>
    <s v=""/>
    <n v="0.94192000000000098"/>
  </r>
  <r>
    <s v="Scope 3"/>
    <x v="9"/>
    <s v="Ελλάδα"/>
    <s v="Indirect GHG emissions from third-party disposal and treatment of Waste Generated in Operations"/>
    <s v="Scrap αλουμινίου/aluminium scrap"/>
    <s v="Treatment of waste by Third-Party"/>
    <n v="8.1319999999999986E-3"/>
    <s v="tn"/>
    <s v="Recycling"/>
    <s v="Waste_Metal: aluminium cans and foil (excl. forming)"/>
    <s v="Σ.Ε. CO₂ eq"/>
    <n v="6.4106099999999997E-3"/>
    <s v="tn CO2 eq/ tn"/>
    <s v="DEFRA 2024"/>
    <s v="-"/>
    <s v="-"/>
    <s v="-"/>
    <s v="-"/>
    <n v="2.9579399999999989"/>
    <s v=""/>
    <n v="2.9579399999999989"/>
  </r>
  <r>
    <s v="Scope 3"/>
    <x v="9"/>
    <s v="Κύπρος"/>
    <s v="Indirect GHG emissions from third-party disposal and treatment of Waste Generated in Operations"/>
    <s v="Scrap σιδήρου / Scrap Metal"/>
    <s v="Treatment of waste by Third-Party"/>
    <n v="486.12799999999999"/>
    <s v="tn"/>
    <s v="Recycling"/>
    <s v="Waste_Metal: scrap metal"/>
    <s v="Σ.Ε. CO₂ eq"/>
    <n v="6.4106099999999997E-3"/>
    <s v="tn CO2 eq/ tn"/>
    <s v="DEFRA 2024"/>
    <s v="-"/>
    <s v="-"/>
    <s v="-"/>
    <s v="-"/>
    <n v="0.23386000000000001"/>
    <s v=""/>
    <n v="0.23386000000000001"/>
  </r>
  <r>
    <s v="Scope 3"/>
    <x v="9"/>
    <s v="Ελλάδα"/>
    <s v="Indirect GHG emissions from third-party disposal and treatment of Waste Generated in Operations"/>
    <s v="Scrap σιδήρου / Scrap Metal"/>
    <s v="Treatment of waste by Third-Party"/>
    <n v="1107.5405000000001"/>
    <s v="tn"/>
    <s v="Recycling"/>
    <s v="Waste_Metal: scrap metal"/>
    <s v="Σ.Ε. CO₂ eq"/>
    <n v="6.4106099999999997E-3"/>
    <s v="tn CO2 eq/ tn"/>
    <s v="DEFRA 2024"/>
    <s v="-"/>
    <s v="-"/>
    <s v="-"/>
    <s v="-"/>
    <n v="140.27742424645052"/>
    <s v=""/>
    <n v="140.27742424645052"/>
  </r>
  <r>
    <s v="Scope 3"/>
    <x v="9"/>
    <s v="Ελλάδα"/>
    <s v="Indirect GHG emissions from third-party disposal and treatment of Waste Generated in Operations"/>
    <s v="Scrap σιδήρου/metal scrap"/>
    <s v="Treatment of waste by Third-Party"/>
    <n v="0.9820000000000001"/>
    <s v="tn"/>
    <s v="Recycling"/>
    <s v="Waste_Metal: scrap metal"/>
    <s v="Σ.Ε. CO₂ eq"/>
    <n v="6.4106099999999997E-3"/>
    <s v="tn CO2 eq/ tn"/>
    <s v="DEFRA 2024"/>
    <s v="-"/>
    <s v="-"/>
    <s v="-"/>
    <s v="-"/>
    <n v="22.446243103280633"/>
    <s v=""/>
    <n v="22.446243103280633"/>
  </r>
  <r>
    <s v="Scope 3"/>
    <x v="9"/>
    <s v="Ελλάδα"/>
    <s v="Indirect GHG emissions from third-party disposal and treatment of Waste Generated in Operations"/>
    <s v="Scrap σιδήρου/metal scrap"/>
    <s v="Treatment of waste by Third-Party"/>
    <n v="3.5122"/>
    <s v="tn"/>
    <s v="Recycling"/>
    <s v="Waste_Metal: scrap metal"/>
    <s v="Σ.Ε. CO₂ eq"/>
    <n v="6.4106099999999997E-3"/>
    <s v="tn CO2 eq/ tn"/>
    <s v="DEFRA 2024"/>
    <s v="-"/>
    <s v="-"/>
    <s v="-"/>
    <s v="-"/>
    <n v="8.0554666247092239"/>
    <s v=""/>
    <n v="8.0554666247092239"/>
  </r>
  <r>
    <s v="Scope 3"/>
    <x v="9"/>
    <s v="Ελλάδα"/>
    <s v="Indirect GHG emissions from third-party disposal and treatment of Waste Generated in Operations"/>
    <s v="Scrap σιδήρου/metal scrap"/>
    <s v="Treatment of waste by Third-Party"/>
    <n v="2.8000000000000004E-2"/>
    <s v="tn"/>
    <s v="Recycling"/>
    <s v="Waste_Metal: scrap metal"/>
    <s v="Σ.Ε. CO₂ eq"/>
    <n v="6.4106099999999997E-3"/>
    <s v="tn CO2 eq/ tn"/>
    <s v="DEFRA 2024"/>
    <s v="-"/>
    <s v="-"/>
    <s v="-"/>
    <s v="-"/>
    <n v="8.5710743172181836"/>
    <s v=""/>
    <n v="8.5710743172181836"/>
  </r>
  <r>
    <s v="Scope 3"/>
    <x v="9"/>
    <s v="Ελλάδα"/>
    <s v="Indirect GHG emissions from third-party disposal and treatment of Waste Generated in Operations"/>
    <s v="Scrap σιδήρου/metal scrap"/>
    <s v="Treatment of waste by Third-Party"/>
    <n v="1.1716560000000003"/>
    <s v="tn"/>
    <s v="Recycling"/>
    <s v="Waste_Metal: scrap metal"/>
    <s v="Σ.Ε. CO₂ eq"/>
    <n v="6.4106099999999997E-3"/>
    <s v="tn CO2 eq/ tn"/>
    <s v="DEFRA 2024"/>
    <s v="-"/>
    <s v="-"/>
    <s v="-"/>
    <s v="-"/>
    <n v="127.49044884457896"/>
    <s v=""/>
    <n v="127.49044884457896"/>
  </r>
  <r>
    <s v="Scope 3"/>
    <x v="9"/>
    <s v="Κύπρος"/>
    <s v="Indirect GHG emissions from third-party disposal and treatment of Waste Generated in Operations"/>
    <s v="Tetrapack"/>
    <s v="Treatment of waste by Third-Party"/>
    <n v="28.156000000000002"/>
    <s v="tn"/>
    <s v="Recycling"/>
    <s v="Waste_Mixed Paper (general)_Recycling"/>
    <s v="Σ.Ε. CO₂ eq"/>
    <n v="7.7161791764707152E-2"/>
    <s v="tn CO2 eq/ tn"/>
    <s v="EPA 2024"/>
    <s v="-"/>
    <s v="-"/>
    <s v="-"/>
    <s v="-"/>
    <n v="45.24471645270323"/>
    <s v=""/>
    <n v="45.24471645270323"/>
  </r>
  <r>
    <s v="Scope 3"/>
    <x v="9"/>
    <s v="Ελλάδα"/>
    <s v="Indirect GHG emissions from third-party disposal and treatment of Waste Generated in Operations"/>
    <s v="Tetrapack"/>
    <s v="Treatment of waste by Third-Party"/>
    <n v="37.703099999999999"/>
    <s v="tn"/>
    <s v="Recycling"/>
    <s v="Waste_Mixed Paper (general)_Recycling"/>
    <s v="Σ.Ε. CO₂ eq"/>
    <n v="7.7161791764707152E-2"/>
    <s v="tn CO2 eq/ tn"/>
    <s v="EPA 2024"/>
    <s v="-"/>
    <s v="-"/>
    <s v="-"/>
    <s v="-"/>
    <n v="4.0240430319257259"/>
    <s v=""/>
    <n v="4.0240430319257259"/>
  </r>
  <r>
    <s v="Scope 3"/>
    <x v="9"/>
    <s v="Ελλάδα"/>
    <s v="Indirect GHG emissions from third-party disposal and treatment of Waste Generated in Operations"/>
    <s v="Toner"/>
    <s v="Treatment of waste by Third-Party"/>
    <n v="2.0800000000000003E-2"/>
    <s v="tn"/>
    <s v="Recycling"/>
    <s v="Waste_Mixed Recycables_Recycling"/>
    <s v="Σ.Ε. CO₂ eq"/>
    <n v="9.920801798319491E-2"/>
    <s v="tn CO2 eq/ tn"/>
    <s v="EPA 2024"/>
    <n v="95.641587594090808"/>
    <s v="-"/>
    <s v="-"/>
    <s v="-"/>
    <s v="-"/>
    <s v=""/>
    <n v="95.641587594090808"/>
  </r>
  <r>
    <s v="Scope 3"/>
    <x v="9"/>
    <s v="Κύπρος"/>
    <s v="Indirect GHG emissions from third-party disposal and treatment of Waste Generated in Operations"/>
    <s v="Yπολλείματα (για ΧΥΤΑ) /  Residues (for landfil)"/>
    <s v="Treatment of waste by Third-Party"/>
    <n v="41909.628000000004"/>
    <s v="tn"/>
    <s v="Landfill"/>
    <s v="Waste_Residues_landfill"/>
    <s v="Σ.Ε. CO₂ eq"/>
    <n v="0.32822159278727803"/>
    <s v="tn CO2 eq/ tn"/>
    <s v="Ecoinvent 3.11"/>
    <s v="-"/>
    <n v="1.7454043503320001E-3"/>
    <s v="-"/>
    <s v="-"/>
    <s v="-"/>
    <s v=""/>
    <n v="4.8871321809296001E-2"/>
  </r>
  <r>
    <s v="Scope 3"/>
    <x v="9"/>
    <s v="Ελλάδα"/>
    <s v="Indirect GHG emissions from third-party disposal and treatment of Waste Generated in Operations"/>
    <s v="Yπολλείματα (για ΧΥΤΑ) /  Residues (for landfil)"/>
    <s v="Treatment of waste by Third-Party"/>
    <n v="46081.126000000004"/>
    <s v="tn"/>
    <s v="Landfill"/>
    <s v="Waste_Residues_landfill"/>
    <s v="Σ.Ε. CO₂ eq"/>
    <n v="0.32822159278727803"/>
    <s v="tn CO2 eq/ tn"/>
    <s v="Ecoinvent 3.11"/>
    <s v="-"/>
    <s v="-"/>
    <n v="7.1867479663860012E-4"/>
    <s v="-"/>
    <s v="-"/>
    <s v=""/>
    <n v="0.19044882110922903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 electronic equipment"/>
    <s v="Treatment of waste by Third-Party"/>
    <n v="27.606000000000002"/>
    <s v="tn"/>
    <s v="Recycling"/>
    <s v="Waste_WEEE-mixed"/>
    <s v="Σ.Ε. CO₂ eq"/>
    <n v="6.4106099999999997E-3"/>
    <s v="tn CO2 eq/ tn"/>
    <s v="DEFRA 2024"/>
    <n v="158.75745016831482"/>
    <s v="-"/>
    <s v="-"/>
    <s v="-"/>
    <s v="-"/>
    <s v=""/>
    <n v="158.75745016831482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1.4364E-2"/>
    <s v="tn"/>
    <s v="Other recovery operations"/>
    <s v="Waste_WEEE-mixed"/>
    <s v="Σ.Ε. CO₂ eq"/>
    <n v="6.4106099999999997E-3"/>
    <s v="tn CO2 eq/ tn"/>
    <s v="DEFRA 2024"/>
    <s v="-"/>
    <n v="2.8972327952920007E-3"/>
    <s v="-"/>
    <s v="-"/>
    <s v="-"/>
    <s v=""/>
    <n v="8.1122518268176014E-2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3.5999999999999997E-2"/>
    <s v="tn"/>
    <s v="Recycling"/>
    <s v="Waste_WEEE-mixed"/>
    <s v="Σ.Ε. CO₂ eq"/>
    <n v="6.4106099999999997E-3"/>
    <s v="tn CO2 eq/ tn"/>
    <s v="DEFRA 2024"/>
    <s v="-"/>
    <s v="-"/>
    <n v="1.1929431650466002E-3"/>
    <s v="-"/>
    <s v="-"/>
    <s v=""/>
    <n v="0.31612993873734907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0.98840000000000006"/>
    <s v="tn"/>
    <s v="Recycling"/>
    <s v="Waste_WEEE-mixed"/>
    <s v="Σ.Ε. CO₂ eq"/>
    <n v="6.4106099999999997E-3"/>
    <s v="tn CO2 eq/ tn"/>
    <s v="DEFRA 2024"/>
    <n v="320.26568065346322"/>
    <s v="-"/>
    <s v="-"/>
    <s v="-"/>
    <s v="-"/>
    <s v=""/>
    <n v="320.26568065346322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2.0308000000000003E-2"/>
    <s v="tn"/>
    <s v="Other recovery operations"/>
    <s v="Waste_WEEE-mixed"/>
    <s v="Σ.Ε. CO₂ eq"/>
    <n v="6.4106099999999997E-3"/>
    <s v="tn CO2 eq/ tn"/>
    <s v="DEFRA 2024"/>
    <s v="-"/>
    <n v="5.8446657603280008E-3"/>
    <s v="-"/>
    <s v="-"/>
    <s v="-"/>
    <s v=""/>
    <n v="0.16365064128918402"/>
  </r>
  <r>
    <s v="Scope 3"/>
    <x v="9"/>
    <s v="Ελλάδα"/>
    <s v="Indirect GHG emissions from third-party disposal and treatment of Waste Generated in Operations"/>
    <s v="ΑΗΗΕ (απόβλητα ηλεκτρικού και ηλεκτρονικού εξοπλισμού) / Waste from electrical and_x000a_electronic equipment"/>
    <s v="Treatment of waste by Third-Party"/>
    <n v="0.40800000000000003"/>
    <s v="tn"/>
    <s v="Recycling"/>
    <s v="Waste_WEEE-mixed"/>
    <s v="Σ.Ε. CO₂ eq"/>
    <n v="6.4106099999999997E-3"/>
    <s v="tn CO2 eq/ tn"/>
    <s v="DEFRA 2024"/>
    <s v="-"/>
    <s v="-"/>
    <n v="2.4065563810044001E-3"/>
    <s v="-"/>
    <s v="-"/>
    <s v=""/>
    <n v="0.63773744096616602"/>
  </r>
  <r>
    <s v="Scope 3"/>
    <x v="9"/>
    <s v="Ελλάδα"/>
    <s v="Indirect GHG emissions from third-party disposal and treatment of Waste Generated in Operations"/>
    <s v="ΑΗΗΕ * (απόβλητα ηλεκτρικού και ηλεκτρονικού εξοπλισμού) / Waste from electrical and electronic equipment*"/>
    <s v="Treatment of waste by Third-Party"/>
    <n v="4.4180000000000001"/>
    <s v="tn"/>
    <s v="Recycling"/>
    <s v="Waste_WEEE-mixed"/>
    <s v="Σ.Ε. CO₂ eq"/>
    <n v="6.4106099999999997E-3"/>
    <s v="tn CO2 eq/ tn"/>
    <s v="DEFRA 2024"/>
    <s v="-"/>
    <s v="-"/>
    <s v="-"/>
    <s v="-"/>
    <n v="392.88536744378666"/>
    <s v=""/>
    <n v="392.88536744378666"/>
  </r>
  <r>
    <s v="Scope 3"/>
    <x v="9"/>
    <s v="Ελλάδα"/>
    <s v="Indirect GHG emissions from third-party disposal and treatment of Waste Generated in Operations"/>
    <s v="ΑΗΗΕ * (απόβλητα ηλεκτρικού και ηλεκτρονικού εξοπλισμού) / Waste from electrical and_x000a_electronic equipment*"/>
    <s v="Treatment of waste by Third-Party"/>
    <n v="3.4804000000000004"/>
    <s v="tn"/>
    <s v="Recycling"/>
    <s v="Waste_WEEE-mixed"/>
    <s v="Σ.Ε. CO₂ eq"/>
    <n v="6.4106099999999997E-3"/>
    <s v="tn CO2 eq/ tn"/>
    <s v="DEFRA 2024"/>
    <s v="-"/>
    <s v="-"/>
    <s v="-"/>
    <s v="-"/>
    <n v="360.11396737626893"/>
    <s v=""/>
    <n v="360.11396737626893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1.5023360000000001"/>
    <s v="tn"/>
    <s v="Other recovery operations"/>
    <s v="Waste_Mixed Recycables_Recycling"/>
    <s v="Σ.Ε. CO₂ eq"/>
    <n v="9.920801798319491E-2"/>
    <s v="tn CO2 eq/ tn"/>
    <s v="EPA 2024"/>
    <s v="-"/>
    <s v="-"/>
    <s v="-"/>
    <s v="-"/>
    <n v="8.3083806182270337"/>
    <s v=""/>
    <n v="8.3083806182270337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2.4860000000000004E-3"/>
    <s v="tn"/>
    <s v="Other disposal operations"/>
    <s v="Waste_Mixed Recycables_Landfilled"/>
    <s v="Σ.Ε. CO₂ eq"/>
    <n v="0.82673348319329087"/>
    <s v="tn CO2 eq/ tn"/>
    <s v="EPA 2024"/>
    <s v="-"/>
    <s v="-"/>
    <s v="-"/>
    <s v="-"/>
    <n v="19.063167852082671"/>
    <s v=""/>
    <n v="19.063167852082671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3.5270640000000011"/>
    <s v="tn"/>
    <s v="Other recovery operations"/>
    <s v="Waste_Mixed Recycables_Recycling"/>
    <s v="Σ.Ε. CO₂ eq"/>
    <n v="9.920801798319491E-2"/>
    <s v="tn CO2 eq/ tn"/>
    <s v="EPA 2024"/>
    <s v="-"/>
    <s v="-"/>
    <s v="-"/>
    <s v="-"/>
    <n v="14.49516227875419"/>
    <s v=""/>
    <n v="14.49516227875419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1.8800000000000001"/>
    <s v="tn"/>
    <s v="Other recovery operations"/>
    <s v="Waste_Mixed Recycables_Recycling"/>
    <s v="Σ.Ε. CO₂ eq"/>
    <n v="9.920801798319491E-2"/>
    <s v="tn CO2 eq/ tn"/>
    <s v="EPA 2024"/>
    <s v="-"/>
    <s v="-"/>
    <s v="-"/>
    <s v="-"/>
    <n v="1.5602532893693464"/>
    <s v=""/>
    <n v="1.5602532893693464"/>
  </r>
  <r>
    <s v="Scope 3"/>
    <x v="9"/>
    <s v="Ελλάδα"/>
    <s v="Indirect GHG emissions from third-party disposal and treatment of Waste Generated in Operations"/>
    <s v="Άλλα επικίνδυνα απόβλητα/Other hazardous waste"/>
    <s v="Treatment of waste by Third-Party"/>
    <n v="0.89400000000000002"/>
    <s v="tn"/>
    <s v="Recycling"/>
    <s v="Waste_Mixed Recycables_Recycling"/>
    <s v="Σ.Ε. CO₂ eq"/>
    <n v="9.920801798319491E-2"/>
    <s v="tn CO2 eq/ tn"/>
    <s v="EPA 2024"/>
    <s v="-"/>
    <s v="-"/>
    <s v="-"/>
    <s v="-"/>
    <n v="12.1578610475916"/>
    <s v=""/>
    <n v="12.1578610475916"/>
  </r>
  <r>
    <s v="Scope 3"/>
    <x v="9"/>
    <s v="Κύπρος"/>
    <s v="Indirect GHG emissions from third-party disposal and treatment of Waste Generated in Operations"/>
    <s v="Άλλα μη επικίνδυνα (προσδιορίστε) / Other non hazardous waste (please specify)"/>
    <s v="Treatment of waste by Third-Party"/>
    <n v="1877.3580000000002"/>
    <s v="tn"/>
    <s v="Landfill"/>
    <s v="Waste_Mixed Recycables_Landfilled"/>
    <s v="Σ.Ε. CO₂ eq"/>
    <n v="0.82673348319329087"/>
    <s v="tn CO2 eq/ tn"/>
    <s v="EPA 2024"/>
    <s v="-"/>
    <s v="-"/>
    <s v="-"/>
    <s v="-"/>
    <n v="485.61729216000003"/>
    <s v=""/>
    <n v="485.61729216000003"/>
  </r>
  <r>
    <s v="Scope 3"/>
    <x v="9"/>
    <s v="Ελλάδα"/>
    <s v="Indirect GHG emissions from third-party disposal and treatment of Waste Generated in Operations"/>
    <s v="Άλλα μη επικίνδυνα (προσδιορίστε) / Other non hazardous waste (please specify)"/>
    <s v="Treatment of waste by Third-Party"/>
    <n v="0.33500000000000002"/>
    <s v="tn"/>
    <s v="Incineration"/>
    <s v="Waste_Mixed Plastics_Combusted"/>
    <s v="Σ.Ε. CO₂ eq"/>
    <n v="2.5794084675630673"/>
    <s v="tn CO2 eq/ tn"/>
    <s v="EPA 2024"/>
    <s v="-"/>
    <s v="-"/>
    <s v="-"/>
    <s v="-"/>
    <n v="103.60837805701883"/>
    <s v=""/>
    <n v="103.60837805701883"/>
  </r>
  <r>
    <s v="Scope 3"/>
    <x v="9"/>
    <s v="Ελλάδα"/>
    <s v="Indirect GHG emissions from third-party disposal and treatment of Waste Generated in Operations"/>
    <s v="Άλλα μη επικίνδυνα (προσδιορίστε) / Other non hazardous waste (please specify)"/>
    <s v="Treatment of waste by Third-Party"/>
    <n v="3.0560000000000005"/>
    <s v="tn"/>
    <s v="Recycling"/>
    <s v="Waste_Mixed Recycables_Recycling"/>
    <s v="Σ.Ε. CO₂ eq"/>
    <n v="9.920801798319491E-2"/>
    <s v="tn CO2 eq/ tn"/>
    <s v="EPA 2024"/>
    <s v="-"/>
    <s v="-"/>
    <s v="-"/>
    <s v="-"/>
    <n v="85.013671441893621"/>
    <s v=""/>
    <n v="85.013671441893621"/>
  </r>
  <r>
    <s v="Scope 3"/>
    <x v="9"/>
    <s v="Ελλάδα"/>
    <s v="Indirect GHG emissions from third-party disposal and treatment of Waste Generated in Operations"/>
    <s v="Άλλα μη επικίνδυνα (προσδιορίστε) / Other non hazardous waste (please specify)"/>
    <s v="Treatment of waste by Third-Party"/>
    <n v="0.65780000000000005"/>
    <s v="tn"/>
    <s v="Recycling"/>
    <s v="Waste_Mixed Recycables_Recycling"/>
    <s v="Σ.Ε. CO₂ eq"/>
    <n v="9.920801798319491E-2"/>
    <s v="tn CO2 eq/ tn"/>
    <s v="EPA 2024"/>
    <s v="-"/>
    <s v="-"/>
    <s v="-"/>
    <s v="-"/>
    <n v="11.009358611160003"/>
    <s v=""/>
    <n v="11.009358611160003"/>
  </r>
  <r>
    <s v="Scope 3"/>
    <x v="9"/>
    <s v="Ελλάδα"/>
    <s v="Indirect GHG emissions from third-party disposal and treatment of Waste Generated in Operations"/>
    <s v="Άμμος/Sand"/>
    <s v="Treatment of waste by Third-Party"/>
    <n v="7.2060000000000004"/>
    <s v="tn"/>
    <s v="Composting"/>
    <s v="Waste_Aggregates"/>
    <s v="Σ.Ε. CO₂ eq"/>
    <n v="9.8485E-4"/>
    <s v="tn CO2 eq/ tn"/>
    <s v="DEFRA 2024"/>
    <s v="-"/>
    <s v="-"/>
    <s v="-"/>
    <s v="-"/>
    <n v="60.086873650552015"/>
    <s v=""/>
    <n v="60.086873650552015"/>
  </r>
  <r>
    <s v="Scope 3"/>
    <x v="9"/>
    <s v="Κύπρος"/>
    <s v="Indirect GHG emissions from third-party disposal and treatment of Waste Generated in Operations"/>
    <s v="Ανάμεικτο Χαρτί (Mixed Paper)"/>
    <s v="Treatment of waste by Third-Party"/>
    <n v="85.210000000000008"/>
    <s v="tn"/>
    <s v="Landfill"/>
    <s v="Waste_Mixed Paper (general)_Lanfilled"/>
    <s v="Σ.Ε. CO₂ eq"/>
    <n v="0.9810570667227051"/>
    <s v="tn CO2 eq/ tn"/>
    <s v="EPA 2024"/>
    <s v="-"/>
    <s v="-"/>
    <s v="-"/>
    <s v="-"/>
    <n v="0.70946853807614407"/>
    <s v=""/>
    <n v="0.70946853807614407"/>
  </r>
  <r>
    <s v="Scope 3"/>
    <x v="9"/>
    <s v="Κύπρος"/>
    <s v="Indirect GHG emissions from third-party disposal and treatment of Waste Generated in Operations"/>
    <s v="Ανάμεικτο Χαρτί (Mixed Paper)"/>
    <s v="Treatment of waste by Third-Party"/>
    <n v="1425.6720000000003"/>
    <s v="tn"/>
    <s v="Recycling"/>
    <s v="Waste_Mixed Paper (general)_Recycling"/>
    <s v="Σ.Ε. CO₂ eq"/>
    <n v="7.7161791764707152E-2"/>
    <s v="tn CO2 eq/ tn"/>
    <s v="EPA 2024"/>
    <s v="-"/>
    <s v="-"/>
    <s v="-"/>
    <s v="-"/>
    <n v="0.13545589200000002"/>
    <s v=""/>
    <n v="0.13545589200000002"/>
  </r>
  <r>
    <s v="Scope 3"/>
    <x v="9"/>
    <s v="Ελλάδα"/>
    <s v="Indirect GHG emissions from third-party disposal and treatment of Waste Generated in Operations"/>
    <s v="Ανάμεικτο Χαρτί (Mixed Paper)"/>
    <s v="Treatment of waste by Third-Party"/>
    <n v="492.24200000000002"/>
    <s v="tn"/>
    <s v="Landfill"/>
    <s v="Waste_Mixed Paper (general)_Lanfilled"/>
    <s v="Σ.Ε. CO₂ eq"/>
    <n v="0.9810570667227051"/>
    <s v="tn CO2 eq/ tn"/>
    <s v="EPA 2024"/>
    <m/>
    <m/>
    <m/>
    <m/>
    <n v="482.91749263771783"/>
    <s v=""/>
    <n v="2414.587463188589"/>
  </r>
  <r>
    <s v="Scope 3"/>
    <x v="9"/>
    <s v="Ελλάδα"/>
    <s v="Indirect GHG emissions from third-party disposal and treatment of Waste Generated in Operations"/>
    <s v="Ανάμεικτο Χαρτί (Mixed Paper)"/>
    <s v="Treatment of waste by Third-Party"/>
    <n v="728.28461200000004"/>
    <s v="tn"/>
    <s v="Recycling"/>
    <s v="Waste_Mixed Paper (general)_Recycling"/>
    <s v="Σ.Ε. CO₂ eq"/>
    <n v="7.7161791764707152E-2"/>
    <s v="tn CO2 eq/ tn"/>
    <s v="EPA 2024"/>
    <m/>
    <m/>
    <m/>
    <m/>
    <n v="56.195745576584549"/>
    <s v=""/>
    <n v="280.97872788292273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3.5822196075632003E-4"/>
    <s v="tn"/>
    <s v="Recycling"/>
    <s v="Waste_Mineral Oil"/>
    <s v="Σ.Ε. CO₂ eq"/>
    <n v="2.8549618764799001"/>
    <s v="tn CO2 eq/ tn"/>
    <s v="Ecoinvent 3.11"/>
    <m/>
    <m/>
    <m/>
    <m/>
    <n v="1.0227100412771725E-3"/>
    <s v=""/>
    <n v="5.1135502063858621E-3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1.9633"/>
    <s v="tn"/>
    <s v="Recycling"/>
    <s v="Waste_Mineral Oil"/>
    <s v="Σ.Ε. CO₂ eq"/>
    <n v="2.8549618764799001"/>
    <s v="tn CO2 eq/ tn"/>
    <s v="Ecoinvent 3.11"/>
    <m/>
    <m/>
    <m/>
    <m/>
    <n v="5.605146652092988"/>
    <s v=""/>
    <n v="28.025733260464939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3.17273003631942E-3"/>
    <s v="tn"/>
    <s v="Recycling"/>
    <s v="Waste_Mineral Oil"/>
    <s v="Σ.Ε. CO₂ eq"/>
    <n v="2.8549618764799001"/>
    <s v="tn CO2 eq/ tn"/>
    <s v="Ecoinvent 3.11"/>
    <m/>
    <m/>
    <m/>
    <m/>
    <n v="9.0580232980546332E-3"/>
    <s v=""/>
    <n v="4.5290116490273161E-2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0.32400000000000007"/>
    <s v="tn"/>
    <s v="Recycling"/>
    <s v="Waste_Mineral Oil"/>
    <s v="Σ.Ε. CO₂ eq"/>
    <n v="2.8549618764799001"/>
    <s v="tn CO2 eq/ tn"/>
    <s v="Ecoinvent 3.11"/>
    <m/>
    <m/>
    <m/>
    <m/>
    <n v="0.92500764797948776"/>
    <s v=""/>
    <n v="4.6250382398974388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9.7076600620543999E-4"/>
    <s v="tn"/>
    <s v="Recycling"/>
    <s v="Waste_Mineral Oil"/>
    <s v="Σ.Ε. CO₂ eq"/>
    <n v="2.8549618764799001"/>
    <s v="tn CO2 eq/ tn"/>
    <s v="Ecoinvent 3.11"/>
    <m/>
    <m/>
    <m/>
    <m/>
    <n v="2.7714999386991811E-3"/>
    <s v=""/>
    <n v="1.3857499693495905E-2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9.3044665131511797E-5"/>
    <s v="tn"/>
    <s v="Recycling"/>
    <s v="Waste_Mineral Oil"/>
    <s v="Σ.Ε. CO₂ eq"/>
    <n v="2.8549618764799001"/>
    <s v="tn CO2 eq/ tn"/>
    <s v="Ecoinvent 3.11"/>
    <m/>
    <m/>
    <m/>
    <m/>
    <n v="2.6563897176030488E-4"/>
    <s v=""/>
    <n v="1.3281948588015242E-3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4.8327"/>
    <s v="tn"/>
    <s v="Recycling"/>
    <s v="Waste_Mineral Oil"/>
    <s v="Σ.Ε. CO₂ eq"/>
    <n v="2.8549618764799001"/>
    <s v="tn CO2 eq/ tn"/>
    <s v="Ecoinvent 3.11"/>
    <m/>
    <m/>
    <m/>
    <m/>
    <n v="13.797174260464415"/>
    <s v=""/>
    <n v="68.985871302322067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0.43500000000000005"/>
    <s v="tn"/>
    <s v="Other disposal operations"/>
    <s v="Waste_Mineral Oil"/>
    <s v="Σ.Ε. CO₂ eq"/>
    <n v="2.8549618764799001"/>
    <s v="tn CO2 eq/ tn"/>
    <s v="Ecoinvent 3.11"/>
    <m/>
    <m/>
    <m/>
    <m/>
    <n v="1.2419084162687568"/>
    <s v=""/>
    <n v="6.2095420813437832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0.80880000000000019"/>
    <s v="tn"/>
    <s v="Other recovery operations"/>
    <s v="Waste_Mineral Oil"/>
    <s v="Σ.Ε. CO₂ eq"/>
    <n v="2.8549618764799001"/>
    <s v="tn CO2 eq/ tn"/>
    <s v="Ecoinvent 3.11"/>
    <m/>
    <m/>
    <m/>
    <m/>
    <n v="2.3090931656969436"/>
    <s v=""/>
    <n v="11.545465828484717"/>
  </r>
  <r>
    <s v="Scope 3"/>
    <x v="9"/>
    <s v="Ελλάδα"/>
    <s v="Indirect GHG emissions from third-party disposal and treatment of Waste Generated in Operations"/>
    <s v="Απόβλητα Λιπαντικά Έλαια /  Used mineral oils"/>
    <s v="Treatment of waste by Third-Party"/>
    <n v="14.077708600000001"/>
    <s v="tn"/>
    <s v="Recycling"/>
    <s v="Waste_Mineral Oil"/>
    <s v="Σ.Ε. CO₂ eq"/>
    <n v="2.8549618764799001"/>
    <s v="tn CO2 eq/ tn"/>
    <s v="Ecoinvent 3.11"/>
    <m/>
    <m/>
    <m/>
    <m/>
    <n v="40.191321361193225"/>
    <s v=""/>
    <n v="200.95660680596612"/>
  </r>
  <r>
    <s v="Scope 3"/>
    <x v="9"/>
    <s v="Κύπρος"/>
    <s v="Indirect GHG emissions from third-party disposal and treatment of Waste Generated in Operations"/>
    <s v="Απόβλητα πρασίνου /Green Waste"/>
    <s v="Treatment of waste by Third-Party"/>
    <n v="1752.5760000000002"/>
    <s v="tn"/>
    <s v="Landfill"/>
    <s v="Waste_Grass_Landfilled"/>
    <s v="Σ.Ε. CO₂ eq"/>
    <n v="0.30864716705882861"/>
    <s v="tn CO2 eq/ tn"/>
    <s v="EPA 2024"/>
    <m/>
    <m/>
    <m/>
    <m/>
    <n v="540.92761745529367"/>
    <s v=""/>
    <n v="2704.6380872764685"/>
  </r>
  <r>
    <s v="Scope 3"/>
    <x v="9"/>
    <s v="Ελλάδα"/>
    <s v="Indirect GHG emissions from third-party disposal and treatment of Waste Generated in Operations"/>
    <s v="Απόβλητα πρασίνου /Green Waste"/>
    <s v="Treatment of waste by Third-Party"/>
    <n v="15"/>
    <s v="tn"/>
    <s v="Other disposal operations"/>
    <s v="Waste_Grass_Disposed"/>
    <s v="Σ.Ε. CO₂ eq"/>
    <n v="0.30864716705882861"/>
    <s v="tn CO2 eq/ tn"/>
    <s v="EPA 2024"/>
    <m/>
    <m/>
    <m/>
    <m/>
    <n v="4.6297075058824291"/>
    <s v=""/>
    <n v="23.148537529412145"/>
  </r>
  <r>
    <s v="Scope 3"/>
    <x v="9"/>
    <s v="Ελλάδα"/>
    <s v="Indirect GHG emissions from third-party disposal and treatment of Waste Generated in Operations"/>
    <s v="Απόβλητα πρασίνου /Green Waste"/>
    <s v="Treatment of waste by Third-Party"/>
    <n v="59.04"/>
    <s v="tn"/>
    <s v="Composting"/>
    <s v="Waste_Grass_Composted"/>
    <s v="Σ.Ε. CO₂ eq"/>
    <n v="0.1543235835294143"/>
    <s v="tn CO2 eq/ tn"/>
    <s v="EPA 2024"/>
    <m/>
    <m/>
    <m/>
    <m/>
    <n v="9.1112643715766204"/>
    <s v=""/>
    <n v="45.556321857883098"/>
  </r>
  <r>
    <s v="Scope 3"/>
    <x v="9"/>
    <s v="Ελλάδα"/>
    <s v="Indirect GHG emissions from third-party disposal and treatment of Waste Generated in Operations"/>
    <s v="Απόβλητα πρασίνου /Green Waste"/>
    <s v="Treatment of waste by Third-Party"/>
    <n v="2553.4840000000004"/>
    <s v="tn"/>
    <s v="Incineration with energy recovery"/>
    <s v="Waste_Grass_Combusted"/>
    <s v="Σ.Ε. CO₂ eq"/>
    <n v="5.5115565546219401E-2"/>
    <s v="tn CO2e/kg"/>
    <s v="EPA 2024"/>
    <m/>
    <m/>
    <m/>
    <m/>
    <n v="140.7367147732225"/>
    <s v=""/>
    <n v="703.68357386611251"/>
  </r>
  <r>
    <s v="Scope 3"/>
    <x v="9"/>
    <s v="Ρουμανία"/>
    <s v="Indirect GHG emissions from third-party disposal and treatment of Waste Generated in Operations"/>
    <s v="Απόβλητα πρασίνου /Green Waste"/>
    <s v="Treatment of waste by Third-Party"/>
    <n v="0.05"/>
    <s v="tn"/>
    <s v="Recycling"/>
    <s v="Waste_Grass_Composted"/>
    <s v="Σ.Ε. CO₂ eq"/>
    <n v="0.1543235835294143"/>
    <s v="tn CO2 eq/ tn"/>
    <s v="EPA 2024"/>
    <m/>
    <m/>
    <m/>
    <m/>
    <n v="7.7161791764707157E-3"/>
    <s v=""/>
    <n v="3.8580895882353576E-2"/>
  </r>
  <r>
    <s v="Scope 3"/>
    <x v="9"/>
    <s v="Ελλάδα"/>
    <s v="Indirect GHG emissions from third-party disposal and treatment of Waste Generated in Operations"/>
    <s v="Απορριπτόμενα ανόργανα χημικά υλικά / Inorganic chemical waste"/>
    <s v="Treatment of waste by Third-Party"/>
    <n v="0"/>
    <s v="tn"/>
    <s v="Other disposal operations"/>
    <s v="Waste_Commercial and Industrial Waste_Landfill"/>
    <s v="Σ.Ε. CO₂ eq"/>
    <n v="0.52033419999999997"/>
    <s v="tn CO2 eq/ tn"/>
    <s v="DEFRA 2024"/>
    <m/>
    <m/>
    <m/>
    <m/>
    <n v="0"/>
    <s v=""/>
    <n v="0"/>
  </r>
  <r>
    <s v="Scope 3"/>
    <x v="9"/>
    <s v="Ελλάδα"/>
    <s v="Indirect GHG emissions from third-party disposal and treatment of Waste Generated in Operations"/>
    <s v="Αποστειρωμένα Απόβλητα/ Sterilized Waste"/>
    <s v="Treatment of waste by Third-Party"/>
    <n v="830.42000000000007"/>
    <s v="tn"/>
    <s v="Landfill"/>
    <s v="Waste_Commercial and Industrial Waste_Landfill"/>
    <s v="Σ.Ε. CO₂ eq"/>
    <n v="0.52033419999999997"/>
    <s v="tn CO2 eq/ tn"/>
    <s v="DEFRA 2024"/>
    <m/>
    <m/>
    <m/>
    <m/>
    <n v="432.09592636400004"/>
    <s v=""/>
    <n v="2160.4796318200001"/>
  </r>
  <r>
    <s v="Scope 3"/>
    <x v="9"/>
    <s v="Ελλάδα"/>
    <s v="Indirect GHG emissions from third-party disposal and treatment of Waste Generated in Operations"/>
    <s v="Αφυδατωμένη ιλύς/Dehydrated sludge"/>
    <s v="Treatment of waste by Third-Party"/>
    <n v="446.90000000000003"/>
    <s v="tn"/>
    <s v="Composting"/>
    <s v="Waste_sludge"/>
    <s v="Σ.Ε. CO₂ eq"/>
    <n v="4.4319176903303399E-2"/>
    <s v="tn CO2 eq/ tn"/>
    <s v="Ecoinvent 3.11"/>
    <m/>
    <m/>
    <m/>
    <m/>
    <n v="19.80624015808629"/>
    <s v=""/>
    <n v="99.031200790431441"/>
  </r>
  <r>
    <s v="Scope 3"/>
    <x v="9"/>
    <s v="Ελλάδα"/>
    <s v="Indirect GHG emissions from third-party disposal and treatment of Waste Generated in Operations"/>
    <s v="Γυαλί"/>
    <s v="Treatment of waste by Third-Party"/>
    <n v="2.1595477201493802E-3"/>
    <s v="tn"/>
    <s v="Recycling"/>
    <s v="Waste_Glass_Recycling"/>
    <s v="Σ.Ε. CO₂ eq"/>
    <n v="5.5115565546219394E-2"/>
    <s v="tn CO2 eq/ tn"/>
    <s v="EPA 2024"/>
    <m/>
    <m/>
    <m/>
    <m/>
    <n v="1.1902469392008181E-4"/>
    <s v=""/>
    <n v="5.9512346960040904E-4"/>
  </r>
  <r>
    <s v="Scope 3"/>
    <x v="9"/>
    <s v="Ελλάδα"/>
    <s v="Indirect GHG emissions from third-party disposal and treatment of Waste Generated in Operations"/>
    <s v="Γυαλί"/>
    <s v="Treatment of waste by Third-Party"/>
    <n v="1.9126861742694481E-2"/>
    <s v="tn"/>
    <s v="Recycling"/>
    <s v="Waste_Glass_Recycling"/>
    <s v="Σ.Ε. CO₂ eq"/>
    <n v="5.5115565546219394E-2"/>
    <s v="tn CO2 eq/ tn"/>
    <s v="EPA 2024"/>
    <m/>
    <m/>
    <m/>
    <m/>
    <n v="1.0541878020729537E-3"/>
    <s v=""/>
    <n v="5.2709390103647686E-3"/>
  </r>
  <r>
    <s v="Scope 3"/>
    <x v="9"/>
    <s v="Ελλάδα"/>
    <s v="Indirect GHG emissions from third-party disposal and treatment of Waste Generated in Operations"/>
    <s v="Γυαλί"/>
    <s v="Treatment of waste by Third-Party"/>
    <n v="5.8522808346905403E-3"/>
    <s v="tn"/>
    <s v="Recycling"/>
    <s v="Waste_Glass_Recycling"/>
    <s v="Σ.Ε. CO₂ eq"/>
    <n v="5.5115565546219394E-2"/>
    <s v="tn CO2 eq/ tn"/>
    <s v="EPA 2024"/>
    <m/>
    <m/>
    <m/>
    <m/>
    <n v="3.2255176793927003E-4"/>
    <s v=""/>
    <n v="1.6127588396963502E-3"/>
  </r>
  <r>
    <s v="Scope 3"/>
    <x v="9"/>
    <s v="Ελλάδα"/>
    <s v="Indirect GHG emissions from third-party disposal and treatment of Waste Generated in Operations"/>
    <s v="Γυαλί"/>
    <s v="Treatment of waste by Third-Party"/>
    <n v="5.6092148575308601E-4"/>
    <s v="tn"/>
    <s v="Recycling"/>
    <s v="Waste_Glass_Recycling"/>
    <s v="Σ.Ε. CO₂ eq"/>
    <n v="5.5115565546219394E-2"/>
    <s v="tn CO2 eq/ tn"/>
    <s v="EPA 2024"/>
    <m/>
    <m/>
    <m/>
    <m/>
    <n v="3.0915504914306984E-5"/>
    <s v=""/>
    <n v="1.545775245715349E-4"/>
  </r>
  <r>
    <s v="Scope 3"/>
    <x v="9"/>
    <s v="Ελλάδα"/>
    <s v="Indirect GHG emissions from third-party disposal and treatment of Waste Generated in Operations"/>
    <s v="Γυαλί"/>
    <s v="Treatment of waste by Third-Party"/>
    <n v="1.0300000000000002E-2"/>
    <s v="tn"/>
    <s v="Recycling"/>
    <s v="Waste_Glass_Recycling"/>
    <s v="Σ.Ε. CO₂ eq"/>
    <n v="5.5115565546219394E-2"/>
    <s v="tn CO2 eq/ tn"/>
    <s v="EPA 2024"/>
    <m/>
    <m/>
    <m/>
    <m/>
    <n v="5.6769032512605979E-4"/>
    <s v=""/>
    <n v="2.838451625630299E-3"/>
  </r>
  <r>
    <s v="Scope 3"/>
    <x v="9"/>
    <s v="Κύπρος"/>
    <s v="Indirect GHG emissions from third-party disposal and treatment of Waste Generated in Operations"/>
    <s v="Γυαλί / Glass"/>
    <s v="Treatment of waste by Third-Party"/>
    <n v="57.388000000000005"/>
    <s v="tn"/>
    <s v="Incineration"/>
    <s v="Waste_Glass_Combusted"/>
    <s v="Σ.Ε. CO₂ eq"/>
    <n v="1.1023113109243879E-2"/>
    <s v="tn CO2 eq/ tn"/>
    <s v="EPA 2024"/>
    <m/>
    <m/>
    <m/>
    <m/>
    <n v="0.63259441511328784"/>
    <s v=""/>
    <n v="3.1629720755664388"/>
  </r>
  <r>
    <s v="Scope 3"/>
    <x v="9"/>
    <s v="Ελλάδα"/>
    <s v="Indirect GHG emissions from third-party disposal and treatment of Waste Generated in Operations"/>
    <s v="Γυαλί / Glass"/>
    <s v="Treatment of waste by Third-Party"/>
    <n v="24.962000000000003"/>
    <s v="tn"/>
    <s v="Incineration with energy recovery"/>
    <s v="Waste_Glass_Combusted"/>
    <s v="Σ.Ε. CO₂ eq"/>
    <n v="1.1023113109243879E-2"/>
    <s v="tn CO2 eq/ tn"/>
    <s v="EPA 2024"/>
    <m/>
    <m/>
    <m/>
    <m/>
    <n v="0.27515894943294572"/>
    <s v=""/>
    <n v="1.3757947471647285"/>
  </r>
  <r>
    <s v="Scope 3"/>
    <x v="9"/>
    <s v="Ελλάδα"/>
    <s v="Indirect GHG emissions from third-party disposal and treatment of Waste Generated in Operations"/>
    <s v="Γυαλί / Glass"/>
    <s v="Treatment of waste by Third-Party"/>
    <n v="26.942000000000004"/>
    <s v="tn"/>
    <s v="Landfill"/>
    <s v="Waste_Glass_Lanfilled"/>
    <s v="Σ.Ε. CO₂ eq"/>
    <n v="2.2046226218487758E-2"/>
    <s v="tn CO2 eq/ tn"/>
    <s v="EPA 2024"/>
    <m/>
    <m/>
    <m/>
    <m/>
    <n v="0.59396942677849729"/>
    <s v=""/>
    <n v="2.9698471338924861"/>
  </r>
  <r>
    <s v="Scope 3"/>
    <x v="9"/>
    <s v="Ελλάδα"/>
    <s v="Indirect GHG emissions from third-party disposal and treatment of Waste Generated in Operations"/>
    <s v="Γυαλί / Glass"/>
    <s v="Treatment of waste by Third-Party"/>
    <n v="598.25800000000004"/>
    <s v="tn"/>
    <s v="Other disposal operations"/>
    <s v="Waste_Glass_Lanfilled"/>
    <s v="Σ.Ε. CO₂ eq"/>
    <n v="2.2046226218487758E-2"/>
    <s v="tn CO2 eq/ tn"/>
    <s v="EPA 2024"/>
    <m/>
    <m/>
    <m/>
    <m/>
    <n v="13.189331205020048"/>
    <s v=""/>
    <n v="65.946656025100239"/>
  </r>
  <r>
    <s v="Scope 3"/>
    <x v="9"/>
    <s v="Ελλάδα"/>
    <s v="Indirect GHG emissions from third-party disposal and treatment of Waste Generated in Operations"/>
    <s v="Γυαλί / Glass"/>
    <s v="Treatment of waste by Third-Party"/>
    <n v="2632.4100000000003"/>
    <s v="tn"/>
    <s v="Other recovery operations"/>
    <s v="Waste_Glass_Lanfilled"/>
    <s v="Σ.Ε. CO₂ eq"/>
    <n v="2.2046226218487758E-2"/>
    <s v="tn CO2 eq/ tn"/>
    <s v="EPA 2024"/>
    <m/>
    <m/>
    <m/>
    <m/>
    <n v="58.03470635980937"/>
    <s v=""/>
    <n v="290.17353179904683"/>
  </r>
  <r>
    <s v="Scope 3"/>
    <x v="9"/>
    <s v="Ελλάδα"/>
    <s v="Indirect GHG emissions from third-party disposal and treatment of Waste Generated in Operations"/>
    <s v="Γυαλί / Glass"/>
    <s v="Treatment of waste by Third-Party"/>
    <n v="4807.6936999999998"/>
    <s v="tn"/>
    <s v="Recycling"/>
    <s v="Waste_Glass_Recycling"/>
    <s v="Σ.Ε. CO₂ eq"/>
    <n v="5.5115565546219394E-2"/>
    <s v="tn CO2 eq/ tn"/>
    <s v="EPA 2024"/>
    <m/>
    <m/>
    <m/>
    <m/>
    <n v="264.97875724849604"/>
    <s v=""/>
    <n v="1324.8937862424802"/>
  </r>
  <r>
    <s v="Scope 3"/>
    <x v="9"/>
    <s v="Ελλάδα"/>
    <s v="Indirect GHG emissions from third-party disposal and treatment of Waste Generated in Operations"/>
    <s v="Εκσκαφές / Excavations"/>
    <s v="Treatment of waste by Third-Party"/>
    <n v="17013.572"/>
    <s v="tn"/>
    <s v="Recycling"/>
    <s v="Waste_Aggregates"/>
    <s v="Σ.Ε. CO₂ eq"/>
    <n v="9.8485E-4"/>
    <s v="tn CO2 eq/ tn"/>
    <s v="DEFRA 2024"/>
    <m/>
    <m/>
    <m/>
    <m/>
    <n v="16.755816384199999"/>
    <s v=""/>
    <n v="83.779081921"/>
  </r>
  <r>
    <s v="Scope 3"/>
    <x v="9"/>
    <s v="Ελλάδα"/>
    <s v="Indirect GHG emissions from third-party disposal and treatment of Waste Generated in Operations"/>
    <s v="Εκσκαφές / Excavations"/>
    <s v="Treatment of waste by Third-Party"/>
    <n v="16000"/>
    <s v="tn"/>
    <s v="Recycling"/>
    <s v="Waste_Aggregates"/>
    <s v="Σ.Ε. CO₂ eq"/>
    <n v="9.8485E-4"/>
    <s v="tn CO2 eq/ tn"/>
    <s v="DEFRA 2024"/>
    <m/>
    <m/>
    <m/>
    <m/>
    <n v="15.7576"/>
    <s v=""/>
    <n v="78.787999999999997"/>
  </r>
  <r>
    <s v="Scope 3"/>
    <x v="9"/>
    <s v="Ελλάδα"/>
    <s v="Indirect GHG emissions from third-party disposal and treatment of Waste Generated in Operations"/>
    <s v="Εκσκαφές / Excavations"/>
    <s v="Treatment of waste by Third-Party"/>
    <n v="0"/>
    <s v="tn"/>
    <s v="Recycling"/>
    <s v="Waste_Aggregates"/>
    <s v="Σ.Ε. CO₂ eq"/>
    <n v="9.8485E-4"/>
    <s v="tn CO2 eq/ tn"/>
    <s v="DEFRA 2024"/>
    <m/>
    <m/>
    <m/>
    <m/>
    <n v="0"/>
    <s v=""/>
    <n v="0"/>
  </r>
  <r>
    <s v="Scope 3"/>
    <x v="9"/>
    <s v="Ελλάδα"/>
    <s v="Indirect GHG emissions from third-party disposal and treatment of Waste Generated in Operations"/>
    <s v="Ελαστικά / Tyres"/>
    <s v="Treatment of waste by Third-Party"/>
    <n v="4.5839999999999996"/>
    <s v="tn"/>
    <s v="Recycling"/>
    <s v="Waste_Tires_Recycling"/>
    <s v="Σ.Ε. CO₂ eq"/>
    <n v="0.11023113109243879"/>
    <s v="tn CO2 eq/ tn"/>
    <s v="EPA 2024"/>
    <m/>
    <m/>
    <m/>
    <m/>
    <n v="0.50529950492773945"/>
    <s v=""/>
    <n v="2.5264975246386969"/>
  </r>
  <r>
    <s v="Scope 3"/>
    <x v="9"/>
    <s v="Ελλάδα"/>
    <s v="Indirect GHG emissions from third-party disposal and treatment of Waste Generated in Operations"/>
    <s v="Εναλλακτικό Καύσιμο RDF/ RDF Waste"/>
    <s v="Treatment of waste by Third-Party"/>
    <n v="154.18800000000002"/>
    <s v="tn"/>
    <s v="Incineration"/>
    <s v="Waste_Mixed Organics_Combusted"/>
    <s v="Σ.Ε. CO₂ eq"/>
    <n v="5.5115565546219394E-2"/>
    <s v="tn CO2 eq/ tn"/>
    <s v="EPA 2024"/>
    <m/>
    <m/>
    <m/>
    <m/>
    <n v="8.4981588204404783"/>
    <s v=""/>
    <n v="42.490794102202386"/>
  </r>
  <r>
    <s v="Scope 3"/>
    <x v="9"/>
    <s v="Ελλάδα"/>
    <s v="Indirect GHG emissions from third-party disposal and treatment of Waste Generated in Operations"/>
    <s v="Εναλλακτικό Καύσιμο RDF/ RDF Waste"/>
    <s v="Treatment of waste by Third-Party"/>
    <n v="12.942000000000002"/>
    <s v="tn"/>
    <s v="Incineration with energy recovery"/>
    <s v="Waste_Mixed Organics_Combusted"/>
    <s v="Σ.Ε. CO₂ eq"/>
    <n v="5.5115565546219394E-2"/>
    <s v="tn CO2 eq/ tn"/>
    <s v="EPA 2024"/>
    <m/>
    <m/>
    <m/>
    <m/>
    <n v="0.71330564929917151"/>
    <s v=""/>
    <n v="3.5665282464958574"/>
  </r>
  <r>
    <s v="Scope 3"/>
    <x v="9"/>
    <s v="Ελλάδα"/>
    <s v="Indirect GHG emissions from third-party disposal and treatment of Waste Generated in Operations"/>
    <s v="Εναλλακτικό Καύσιμο SRF/ SRF Waste"/>
    <s v="Treatment of waste by Third-Party"/>
    <n v="627.48400000000004"/>
    <s v="tn"/>
    <s v="Incineration with energy recovery"/>
    <s v="Waste_Mixed Organics_Combusted"/>
    <s v="Σ.Ε. CO₂ eq"/>
    <n v="5.5115565546219394E-2"/>
    <s v="tn CO2 eq/ tn"/>
    <s v="EPA 2024"/>
    <m/>
    <m/>
    <m/>
    <m/>
    <n v="34.584135531203934"/>
    <s v=""/>
    <n v="172.92067765601965"/>
  </r>
  <r>
    <s v="Scope 3"/>
    <x v="9"/>
    <s v="Ελλάδα"/>
    <s v="Indirect GHG emissions from third-party disposal and treatment of Waste Generated in Operations"/>
    <s v="Εργαστηριακά χημικά / Laboratory waste"/>
    <s v="Treatment of waste by Third-Party"/>
    <n v="1.8200000000000001E-2"/>
    <s v="tn"/>
    <s v="Other disposal operations"/>
    <s v="Waste_Commercial and Industrial Waste_Landfill"/>
    <s v="Σ.Ε. CO₂ eq"/>
    <n v="0.52033419999999997"/>
    <s v="tn CO2 eq/ tn"/>
    <s v="DEFRA 2024"/>
    <m/>
    <m/>
    <m/>
    <m/>
    <n v="9.4700824399999994E-3"/>
    <s v=""/>
    <n v="4.7350412199999997E-2"/>
  </r>
  <r>
    <s v="Scope 3"/>
    <x v="9"/>
    <s v="Ελλάδα"/>
    <s v="Indirect GHG emissions from third-party disposal and treatment of Waste Generated in Operations"/>
    <s v="Εσχαρίσματα/Screenings"/>
    <s v="Treatment of waste by Third-Party"/>
    <n v="2.6240000000000006"/>
    <s v="tn"/>
    <s v="Composting"/>
    <s v="Waste_Aggregates"/>
    <s v="Σ.Ε. CO₂ eq"/>
    <n v="9.8485E-4"/>
    <s v="tn CO2 eq/ tn"/>
    <s v="DEFRA 2024"/>
    <m/>
    <m/>
    <m/>
    <m/>
    <n v="2.5842464000000002E-3"/>
    <s v=""/>
    <n v="1.2921232000000001E-2"/>
  </r>
  <r>
    <s v="Scope 3"/>
    <x v="9"/>
    <s v="Ελλάδα"/>
    <s v="Indirect GHG emissions from third-party disposal and treatment of Waste Generated in Operations"/>
    <s v="Ιατρικά απόβλητα /  Medical Waste"/>
    <s v="Treatment of waste by Third-Party"/>
    <n v="0.36786560000000001"/>
    <s v="tn"/>
    <s v="Incineration"/>
    <s v="Waste_Commercial and Industrial Waste_Recycling"/>
    <s v="Σ.Ε. CO₂ eq"/>
    <n v="6.4106099999999997E-3"/>
    <s v="tn CO2 eq/ tn"/>
    <s v="DEFRA 2024"/>
    <m/>
    <m/>
    <m/>
    <m/>
    <n v="2.3582428940160001E-3"/>
    <s v=""/>
    <n v="1.179121447008E-2"/>
  </r>
  <r>
    <s v="Scope 3"/>
    <x v="9"/>
    <s v="Ελλάδα"/>
    <s v="Indirect GHG emissions from third-party disposal and treatment of Waste Generated in Operations"/>
    <s v="Ιατρικά απόβλητα /  Medical Waste"/>
    <s v="Treatment of waste by Third-Party"/>
    <n v="0.35506280000000001"/>
    <s v="tn"/>
    <s v="Other disposal operations"/>
    <s v="Waste_Commercial and Industrial Waste_Recycling"/>
    <s v="Σ.Ε. CO₂ eq"/>
    <n v="6.4106099999999997E-3"/>
    <s v="tn CO2 eq/ tn"/>
    <s v="DEFRA 2024"/>
    <m/>
    <m/>
    <m/>
    <m/>
    <n v="2.2761691363080002E-3"/>
    <s v=""/>
    <n v="1.138084568154E-2"/>
  </r>
  <r>
    <s v="Scope 3"/>
    <x v="9"/>
    <s v="Ελλάδα"/>
    <s v="Indirect GHG emissions from third-party disposal and treatment of Waste Generated in Operations"/>
    <s v="Ιατρικά απόβλητα μολυσματικά και τοξικά / Hazardous Medical Waste  (Biological &amp; Toxical hazard)"/>
    <s v="Treatment of waste by Third-Party"/>
    <n v="936.60102000000006"/>
    <s v="tn"/>
    <s v="Incineration"/>
    <s v="Waste_Hazardous_Incineration"/>
    <s v="Σ.Ε. CO₂ eq"/>
    <n v="2.4404656276834"/>
    <s v="tn CO2 eq/ tn"/>
    <s v="Ecoinvent 3.11"/>
    <m/>
    <m/>
    <m/>
    <m/>
    <n v="2285.742596163213"/>
    <s v=""/>
    <n v="11428.712980816064"/>
  </r>
  <r>
    <s v="Scope 3"/>
    <x v="9"/>
    <s v="Ελλάδα"/>
    <s v="Indirect GHG emissions from third-party disposal and treatment of Waste Generated in Operations"/>
    <s v="Ιπτάμενη τέφρα / Fly ash"/>
    <s v="Treatment of waste by Third-Party"/>
    <n v="87.43"/>
    <s v="tn"/>
    <s v="Other recovery operations"/>
    <s v="Waste_Fly Ash_Landfilled"/>
    <s v="Σ.Ε. CO₂ eq"/>
    <n v="2.2046226218487758E-2"/>
    <s v="tn CO2 eq/ tn"/>
    <s v="EPA 2024"/>
    <m/>
    <m/>
    <m/>
    <m/>
    <n v="1.9275015582823849"/>
    <s v=""/>
    <n v="9.6375077914119238"/>
  </r>
  <r>
    <s v="Scope 3"/>
    <x v="9"/>
    <s v="Ελλάδα"/>
    <s v="Indirect GHG emissions from third-party disposal and treatment of Waste Generated in Operations"/>
    <s v="Καλώδια/ Cables"/>
    <s v="Treatment of waste by Third-Party"/>
    <n v="8.7200000000000005E-4"/>
    <s v="tn"/>
    <s v="Other recovery operations"/>
    <s v="Waste_Copper Wire_Recycling"/>
    <s v="Σ.Ε. CO₂ eq"/>
    <n v="0.19841603596638982"/>
    <s v="tn CO2 eq/ tn"/>
    <s v="EPA 2024"/>
    <m/>
    <m/>
    <m/>
    <m/>
    <n v="1.7301878336269192E-4"/>
    <s v=""/>
    <n v="8.6509391681345962E-4"/>
  </r>
  <r>
    <s v="Scope 3"/>
    <x v="9"/>
    <s v="Ελλάδα"/>
    <s v="Indirect GHG emissions from third-party disposal and treatment of Waste Generated in Operations"/>
    <s v="Καλώδια/ Cables"/>
    <s v="Treatment of waste by Third-Party"/>
    <n v="0.17980000000000002"/>
    <s v="tn"/>
    <s v="Recycling"/>
    <s v="Waste_Copper Wire_Recycling"/>
    <s v="Σ.Ε. CO₂ eq"/>
    <n v="0.19841603596638982"/>
    <s v="tn CO2 eq/ tn"/>
    <s v="EPA 2024"/>
    <m/>
    <m/>
    <m/>
    <m/>
    <n v="3.567520326675689E-2"/>
    <s v=""/>
    <n v="0.17837601633378444"/>
  </r>
  <r>
    <s v="Scope 3"/>
    <x v="9"/>
    <s v="Ελλάδα"/>
    <s v="Indirect GHG emissions from third-party disposal and treatment of Waste Generated in Operations"/>
    <s v="Καλώδια/ Cables"/>
    <s v="Treatment of waste by Third-Party"/>
    <n v="3.7140000000000004"/>
    <s v="tn"/>
    <s v="Recycling"/>
    <s v="Waste_Copper Wire_Recycling"/>
    <s v="Σ.Ε. CO₂ eq"/>
    <n v="0.19841603596638982"/>
    <s v="tn CO2 eq/ tn"/>
    <s v="EPA 2024"/>
    <m/>
    <m/>
    <m/>
    <m/>
    <n v="0.73691715757917187"/>
    <s v=""/>
    <n v="3.684585787895859"/>
  </r>
  <r>
    <s v="Scope 3"/>
    <x v="9"/>
    <s v="Ελλάδα"/>
    <s v="Indirect GHG emissions from third-party disposal and treatment of Waste Generated in Operations"/>
    <s v="Κατεδαφίσεις / Demolitions"/>
    <s v="Treatment of waste by Third-Party"/>
    <n v="120.72200000000001"/>
    <s v="tn"/>
    <s v="Recycling"/>
    <s v="Waste_Aggregates"/>
    <s v="Σ.Ε. CO₂ eq"/>
    <n v="9.8485E-4"/>
    <s v="tn CO2 eq/ tn"/>
    <s v="DEFRA 2024"/>
    <m/>
    <m/>
    <m/>
    <m/>
    <n v="0.11889306170000001"/>
    <s v=""/>
    <n v="0.59446530850000001"/>
  </r>
  <r>
    <s v="Scope 3"/>
    <x v="9"/>
    <s v="Ελλάδα"/>
    <s v="Indirect GHG emissions from third-party disposal and treatment of Waste Generated in Operations"/>
    <s v="Κατεδαφίσεις / Demolitions"/>
    <s v="Treatment of waste by Third-Party"/>
    <n v="65.650000000000006"/>
    <s v="tn"/>
    <s v="Recycling"/>
    <s v="Waste_Aggregates"/>
    <s v="Σ.Ε. CO₂ eq"/>
    <n v="9.8485E-4"/>
    <s v="tn CO2 eq/ tn"/>
    <s v="DEFRA 2024"/>
    <m/>
    <m/>
    <m/>
    <m/>
    <n v="6.46554025E-2"/>
    <s v=""/>
    <n v="0.32327701250000002"/>
  </r>
  <r>
    <s v="Scope 3"/>
    <x v="9"/>
    <s v="Ελλάδα"/>
    <s v="Indirect GHG emissions from third-party disposal and treatment of Waste Generated in Operations"/>
    <s v="Λάσπες / Sludges"/>
    <s v="Treatment of waste by Third-Party"/>
    <n v="55.491999999999997"/>
    <s v="tn"/>
    <s v="Other disposal operations"/>
    <s v="Waste_sludge"/>
    <s v="Σ.Ε. CO₂ eq"/>
    <n v="4.4319176903303399E-2"/>
    <s v="tn CO2 eq/ tn"/>
    <s v="Ecoinvent 3.11"/>
    <m/>
    <m/>
    <m/>
    <m/>
    <n v="2.459359764718112"/>
    <s v=""/>
    <n v="12.29679882359056"/>
  </r>
  <r>
    <s v="Scope 3"/>
    <x v="9"/>
    <s v="Ελλάδα"/>
    <s v="Indirect GHG emissions from third-party disposal and treatment of Waste Generated in Operations"/>
    <s v="Μπαταρίες (ΑΦΗΣ) / Small Batteries"/>
    <s v="Treatment of waste by Third-Party"/>
    <n v="6.9200000000000002E-4"/>
    <s v="tn"/>
    <s v="Other recovery operations"/>
    <s v="Waste_Batteries"/>
    <s v="Σ.Ε. CO₂ eq"/>
    <n v="6.4106099999999997E-3"/>
    <s v="tn CO2 eq/ tn"/>
    <s v="DEFRA 2024"/>
    <m/>
    <m/>
    <m/>
    <m/>
    <n v="4.4361421200000001E-6"/>
    <s v=""/>
    <n v="2.21807106E-5"/>
  </r>
  <r>
    <s v="Scope 3"/>
    <x v="9"/>
    <s v="Ελλάδα"/>
    <s v="Indirect GHG emissions from third-party disposal and treatment of Waste Generated in Operations"/>
    <s v="Μπαταρίες (ΑΦΗΣ) / Small Batteries"/>
    <s v="Treatment of waste by Third-Party"/>
    <n v="8.6000000000000017E-3"/>
    <s v="tn"/>
    <s v="Recycling"/>
    <s v="Waste_Batteries"/>
    <s v="Σ.Ε. CO₂ eq"/>
    <n v="6.4106099999999997E-3"/>
    <s v="tn CO2 eq/ tn"/>
    <s v="DEFRA 2024"/>
    <m/>
    <m/>
    <m/>
    <m/>
    <n v="5.5131246000000004E-5"/>
    <s v=""/>
    <n v="2.7565622999999999E-4"/>
  </r>
  <r>
    <s v="Scope 3"/>
    <x v="9"/>
    <s v="Ελλάδα"/>
    <s v="Indirect GHG emissions from third-party disposal and treatment of Waste Generated in Operations"/>
    <s v="Μπαταρίες (ΑΦΗΣ) / Small Batteries"/>
    <s v="Treatment of waste by Third-Party"/>
    <n v="1.7079999999999999E-3"/>
    <s v="tn"/>
    <s v="Other recovery operations"/>
    <s v="Waste_Batteries"/>
    <s v="Σ.Ε. CO₂ eq"/>
    <n v="6.4106099999999997E-3"/>
    <s v="tn CO2 eq/ tn"/>
    <s v="DEFRA 2024"/>
    <m/>
    <m/>
    <m/>
    <m/>
    <n v="1.0949321879999999E-5"/>
    <s v=""/>
    <n v="5.4746609399999993E-5"/>
  </r>
  <r>
    <s v="Scope 3"/>
    <x v="9"/>
    <s v="Ελλάδα"/>
    <s v="Indirect GHG emissions from third-party disposal and treatment of Waste Generated in Operations"/>
    <s v="Μπαταρίες (ΑΦΗΣ) / Small Batteries"/>
    <s v="Treatment of waste by Third-Party"/>
    <n v="6.1600000000000005E-3"/>
    <s v="tn"/>
    <s v="Recycling"/>
    <s v="Waste_Batteries"/>
    <s v="Σ.Ε. CO₂ eq"/>
    <n v="6.4106099999999997E-3"/>
    <s v="tn CO2 eq/ tn"/>
    <s v="DEFRA 2024"/>
    <m/>
    <m/>
    <m/>
    <m/>
    <n v="3.94893576E-5"/>
    <s v=""/>
    <n v="1.9744678799999999E-4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5.3193070159469003E-2"/>
    <s v="tn"/>
    <s v="Recycling"/>
    <s v="Waste_Wood_Recycling"/>
    <s v="Σ.Ε. CO₂ eq"/>
    <n v="6.4106099999999997E-3"/>
    <s v="tn CO2 eq/ tn"/>
    <s v="DEFRA 2024"/>
    <m/>
    <m/>
    <m/>
    <m/>
    <n v="3.4100002749499358E-4"/>
    <s v=""/>
    <n v="1.7050001374749677E-3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0.47112480503058002"/>
    <s v="tn"/>
    <s v="Recycling"/>
    <s v="Waste_Wood_Recycling"/>
    <s v="Σ.Ε. CO₂ eq"/>
    <n v="6.4106099999999997E-3"/>
    <s v="tn CO2 eq/ tn"/>
    <s v="DEFRA 2024"/>
    <m/>
    <m/>
    <m/>
    <m/>
    <n v="3.0201973863770866E-3"/>
    <s v=""/>
    <n v="1.5100986931885432E-2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0.14415091740185101"/>
    <s v="tn"/>
    <s v="Recycling"/>
    <s v="Waste_Wood_Recycling"/>
    <s v="Σ.Ε. CO₂ eq"/>
    <n v="6.4106099999999997E-3"/>
    <s v="tn CO2 eq/ tn"/>
    <s v="DEFRA 2024"/>
    <m/>
    <m/>
    <m/>
    <m/>
    <n v="9.2409531260548023E-4"/>
    <s v=""/>
    <n v="4.6204765630274008E-3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0.26"/>
    <s v="tn"/>
    <s v="Recycling"/>
    <s v="Waste_Wood_Recycling"/>
    <s v="Σ.Ε. CO₂ eq"/>
    <n v="6.4106099999999997E-3"/>
    <s v="tn CO2 eq/ tn"/>
    <s v="DEFRA 2024"/>
    <m/>
    <m/>
    <m/>
    <m/>
    <n v="1.6667586000000002E-3"/>
    <s v=""/>
    <n v="8.3337930000000008E-3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7.0000000000000007E-2"/>
    <s v="tn"/>
    <s v="Recycling"/>
    <s v="Waste_Wood_Recycling"/>
    <s v="Σ.Ε. CO₂ eq"/>
    <n v="6.4106099999999997E-3"/>
    <s v="tn CO2 eq/ tn"/>
    <s v="DEFRA 2024"/>
    <m/>
    <m/>
    <m/>
    <m/>
    <n v="4.4874270000000004E-4"/>
    <s v=""/>
    <n v="2.2437135000000002E-3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1.381638185960234E-2"/>
    <s v="tn"/>
    <s v="Recycling"/>
    <s v="Waste_Wood_Recycling"/>
    <s v="Σ.Ε. CO₂ eq"/>
    <n v="6.4106099999999997E-3"/>
    <s v="tn CO2 eq/ tn"/>
    <s v="DEFRA 2024"/>
    <m/>
    <m/>
    <m/>
    <m/>
    <n v="8.8571435712985348E-5"/>
    <s v=""/>
    <n v="4.4285717856492674E-4"/>
  </r>
  <r>
    <s v="Scope 3"/>
    <x v="9"/>
    <s v="Ελλάδα"/>
    <s v="Indirect GHG emissions from third-party disposal and treatment of Waste Generated in Operations"/>
    <s v="Ξύλινη συσκευασία /  Wood packaging"/>
    <s v="Treatment of waste by Third-Party"/>
    <n v="29.085714000000003"/>
    <s v="tn"/>
    <s v="Recycling"/>
    <s v="Waste_Wood_Recycling"/>
    <s v="Σ.Ε. CO₂ eq"/>
    <n v="6.4106099999999997E-3"/>
    <s v="tn CO2 eq/ tn"/>
    <s v="DEFRA 2024"/>
    <m/>
    <m/>
    <m/>
    <m/>
    <n v="0.18645716902553999"/>
    <s v=""/>
    <n v="0.93228584512769996"/>
  </r>
  <r>
    <s v="Scope 3"/>
    <x v="9"/>
    <s v="Γερμανία"/>
    <s v="Indirect GHG emissions from third-party disposal and treatment of Waste Generated in Operations"/>
    <s v="Οικιακά απορρίμματα/Municipal waste"/>
    <s v="Treatment of waste by Third-Party"/>
    <n v="0.79200000000000004"/>
    <s v="tn"/>
    <s v="Recycling"/>
    <s v="Waste_Mixed MSW_Landfilled"/>
    <s v="Σ.Ε. CO₂ eq"/>
    <n v="0.63934056033614495"/>
    <s v="tn CO2 eq/ tn"/>
    <s v="EPA 2024"/>
    <m/>
    <m/>
    <m/>
    <m/>
    <n v="0.50635772378622679"/>
    <s v=""/>
    <n v="2.531788618931134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0.11366313417340342"/>
    <s v="tn"/>
    <s v="Landfill"/>
    <s v="Waste_Mixed MSW_Landfilled"/>
    <s v="Σ.Ε. CO₂ eq"/>
    <n v="0.63934056033614495"/>
    <s v="tn CO2 eq/ tn"/>
    <s v="EPA 2024"/>
    <m/>
    <m/>
    <m/>
    <m/>
    <n v="7.2669451891986162E-2"/>
    <s v=""/>
    <n v="0.36334725945993079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7.000000000000001E-4"/>
    <s v="tn"/>
    <s v="Landfill"/>
    <s v="Waste_Mixed MSW_Landfilled"/>
    <s v="Σ.Ε. CO₂ eq"/>
    <n v="0.63934056033614495"/>
    <s v="tn CO2 eq/ tn"/>
    <s v="EPA 2024"/>
    <m/>
    <m/>
    <m/>
    <m/>
    <n v="4.4753839223530146E-4"/>
    <s v=""/>
    <n v="2.2376919611765073E-3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1.0067010940724381"/>
    <s v="tn"/>
    <s v="Landfill"/>
    <s v="Waste_Mixed MSW_Landfilled"/>
    <s v="Σ.Ε. CO₂ eq"/>
    <n v="0.63934056033614495"/>
    <s v="tn CO2 eq/ tn"/>
    <s v="EPA 2024"/>
    <m/>
    <m/>
    <m/>
    <m/>
    <n v="0.64362484157528277"/>
    <s v=""/>
    <n v="3.2181242078764134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23.601112000000001"/>
    <s v="tn"/>
    <s v="Landfill"/>
    <s v="Waste_Mixed MSW_Landfilled"/>
    <s v="Σ.Ε. CO₂ eq"/>
    <n v="0.63934056033614495"/>
    <s v="tn CO2 eq/ tn"/>
    <s v="EPA 2024"/>
    <m/>
    <m/>
    <m/>
    <m/>
    <n v="15.089148170636117"/>
    <s v=""/>
    <n v="75.445740853180581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0.46700000000000003"/>
    <s v="tn"/>
    <s v="Other recovery operations"/>
    <s v="Waste_Mixed Plastics_Landfilled"/>
    <s v="Σ.Ε. CO₂ eq"/>
    <n v="2.2046226218487758E-2"/>
    <s v="tn CO2 eq/ tn"/>
    <s v="EPA 2024"/>
    <m/>
    <m/>
    <m/>
    <m/>
    <n v="1.0295587644033783E-2"/>
    <s v=""/>
    <n v="5.1477938220168912E-2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0.30802217312792401"/>
    <s v="tn"/>
    <s v="Landfill"/>
    <s v="Waste_Mixed MSW_Landfilled"/>
    <s v="Σ.Ε. CO₂ eq"/>
    <n v="0.63934056033614495"/>
    <s v="tn CO2 eq/ tn"/>
    <s v="EPA 2024"/>
    <m/>
    <m/>
    <m/>
    <m/>
    <n v="0.196931068763564"/>
    <s v=""/>
    <n v="0.98465534381781994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2.9522891993091799E-2"/>
    <s v="tn"/>
    <s v="Landfill"/>
    <s v="Waste_Mixed MSW_Landfilled"/>
    <s v="Σ.Ε. CO₂ eq"/>
    <n v="0.63934056033614495"/>
    <s v="tn CO2 eq/ tn"/>
    <s v="EPA 2024"/>
    <m/>
    <m/>
    <m/>
    <m/>
    <n v="1.8875182309606799E-2"/>
    <s v=""/>
    <n v="9.4375911548033986E-2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1.7000000000000001E-3"/>
    <s v="tn"/>
    <s v="Landfill"/>
    <s v="Waste_Mixed MSW_Landfilled"/>
    <s v="Σ.Ε. CO₂ eq"/>
    <n v="0.63934056033614495"/>
    <s v="tn CO2 eq/ tn"/>
    <s v="EPA 2024"/>
    <m/>
    <m/>
    <m/>
    <m/>
    <n v="1.0868789525714465E-3"/>
    <s v=""/>
    <n v="5.4343947628572326E-3"/>
  </r>
  <r>
    <s v="Scope 3"/>
    <x v="9"/>
    <s v="Ελλάδα"/>
    <s v="Indirect GHG emissions from third-party disposal and treatment of Waste Generated in Operations"/>
    <s v="Οικιακά απορρίμματα/Municipal waste"/>
    <s v="Treatment of waste by Third-Party"/>
    <n v="3.5198"/>
    <s v="tn"/>
    <s v="Landfill"/>
    <s v="Waste_Mixed MSW_Landfilled"/>
    <s v="Σ.Ε. CO₂ eq"/>
    <n v="0.63934056033614495"/>
    <s v="tn CO2 eq/ tn"/>
    <s v="EPA 2024"/>
    <m/>
    <m/>
    <m/>
    <m/>
    <n v="2.2503509042711634"/>
    <s v=""/>
    <n v="11.251754521355815"/>
  </r>
  <r>
    <s v="Scope 3"/>
    <x v="9"/>
    <s v="Ελλάδα"/>
    <s v="Indirect GHG emissions from third-party disposal and treatment of Waste Generated in Operations"/>
    <s v="Οχήματα στο τέλος του κύκλου ζωής (ΟΤΚΖ)/Εnd-of-life vehicles (ELVs)"/>
    <s v="Treatment of waste by Third-Party"/>
    <n v="8.2000000000000017E-2"/>
    <s v="tn"/>
    <s v="Other disposal operations"/>
    <s v="Waste_Metal: mixed cans"/>
    <s v="Σ.Ε. CO₂ eq"/>
    <n v="6.4106099999999997E-3"/>
    <s v="tn CO2 eq/ tn"/>
    <s v="DEFRA 2024"/>
    <m/>
    <m/>
    <m/>
    <m/>
    <n v="5.2567002000000003E-4"/>
    <s v=""/>
    <n v="2.6283501000000003E-3"/>
  </r>
  <r>
    <s v="Scope 3"/>
    <x v="9"/>
    <s v="Ελλάδα"/>
    <s v="Indirect GHG emissions from third-party disposal and treatment of Waste Generated in Operations"/>
    <s v="Παλέτες / Pallets"/>
    <s v="Treatment of waste by Third-Party"/>
    <n v="0.7400000000000001"/>
    <s v="tn"/>
    <s v="Recycling"/>
    <s v="Waste_Wood_Recycling"/>
    <s v="Σ.Ε. CO₂ eq"/>
    <n v="6.4106099999999997E-3"/>
    <s v="tn CO2 eq/ tn"/>
    <s v="DEFRA 2024"/>
    <m/>
    <m/>
    <m/>
    <m/>
    <n v="4.7438514000000005E-3"/>
    <s v=""/>
    <n v="2.3719257000000001E-2"/>
  </r>
  <r>
    <s v="Scope 3"/>
    <x v="9"/>
    <s v="Κύπρος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498.56800000000004"/>
    <s v="tn"/>
    <s v="Recycling"/>
    <s v="Waste_Mixed Plastics_Recycling"/>
    <s v="Σ.Ε. CO₂ eq"/>
    <n v="0.24250848840336534"/>
    <s v="tn CO2 eq/ tn"/>
    <s v="EPA 2024"/>
    <m/>
    <m/>
    <m/>
    <m/>
    <n v="120.90697204628906"/>
    <s v=""/>
    <n v="604.53486023144524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1.1366040632365182E-2"/>
    <s v="tn"/>
    <s v="Recycling"/>
    <s v="Waste_Mixed Plastics_Recycling"/>
    <s v="Σ.Ε. CO₂ eq"/>
    <n v="0.24250848840336534"/>
    <s v="tn CO2 eq/ tn"/>
    <s v="EPA 2024"/>
    <m/>
    <m/>
    <m/>
    <m/>
    <n v="2.7563613328861107E-3"/>
    <s v=""/>
    <n v="1.3781806664430553E-2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0.1006676933826026"/>
    <s v="tn"/>
    <s v="Recycling"/>
    <s v="Waste_Mixed Plastics_Recycling"/>
    <s v="Σ.Ε. CO₂ eq"/>
    <n v="0.24250848840336534"/>
    <s v="tn CO2 eq/ tn"/>
    <s v="EPA 2024"/>
    <m/>
    <m/>
    <m/>
    <m/>
    <n v="2.4412770153268423E-2"/>
    <s v=""/>
    <n v="0.1220638507663421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3.0801478077318603E-2"/>
    <s v="tn"/>
    <s v="Recycling"/>
    <s v="Waste_Mixed Plastics_Recycling"/>
    <s v="Σ.Ε. CO₂ eq"/>
    <n v="0.24250848840336534"/>
    <s v="tn CO2 eq/ tn"/>
    <s v="EPA 2024"/>
    <m/>
    <m/>
    <m/>
    <m/>
    <n v="7.4696198891199307E-3"/>
    <s v=""/>
    <n v="3.734809944559965E-2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1.6379999999999999"/>
    <s v="tn"/>
    <s v="Recycling"/>
    <s v="Waste_Mixed Plastics_Recycling"/>
    <s v="Σ.Ε. CO₂ eq"/>
    <n v="0.24250848840336534"/>
    <s v="tn CO2 eq/ tn"/>
    <s v="EPA 2024"/>
    <m/>
    <m/>
    <m/>
    <m/>
    <n v="0.39722890400471239"/>
    <s v=""/>
    <n v="1.9861445200235619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5.2000000000000005E-2"/>
    <s v="tn"/>
    <s v="Recycling"/>
    <s v="Waste_Mixed Plastics_Recycling"/>
    <s v="Σ.Ε. CO₂ eq"/>
    <n v="0.24250848840336534"/>
    <s v="tn CO2 eq/ tn"/>
    <s v="EPA 2024"/>
    <m/>
    <m/>
    <m/>
    <m/>
    <n v="1.2610441396974998E-2"/>
    <s v=""/>
    <n v="6.3052206984874987E-2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2.9522183460688801E-3"/>
    <s v="tn"/>
    <s v="Recycling"/>
    <s v="Waste_Mixed Plastics_Recycling"/>
    <s v="Σ.Ε. CO₂ eq"/>
    <n v="0.24250848840336534"/>
    <s v="tn CO2 eq/ tn"/>
    <s v="EPA 2024"/>
    <m/>
    <m/>
    <m/>
    <m/>
    <n v="7.1593800854184741E-4"/>
    <s v=""/>
    <n v="3.5796900427092367E-3"/>
  </r>
  <r>
    <s v="Scope 3"/>
    <x v="9"/>
    <s v="Ελλάδα"/>
    <s v="Indirect GHG emissions from third-party disposal and treatment of Waste Generated in Operations"/>
    <s v="Πλαστικά και Πλαστικές συσκευασίες (mix) / Plastics and Plastic Packaging (mix)"/>
    <s v="Treatment of waste by Third-Party"/>
    <n v="116.84021200000002"/>
    <s v="tn"/>
    <s v="Recycling"/>
    <s v="Waste_Mixed Plastics_Recycling"/>
    <s v="Σ.Ε. CO₂ eq"/>
    <n v="0.24250848840336534"/>
    <s v="tn CO2 eq/ tn"/>
    <s v="EPA 2024"/>
    <m/>
    <m/>
    <m/>
    <m/>
    <n v="28.334743196848752"/>
    <s v=""/>
    <n v="141.67371598424376"/>
  </r>
  <r>
    <s v="Scope 3"/>
    <x v="9"/>
    <s v="Κύπρος"/>
    <s v="Indirect GHG emissions from third-party disposal and treatment of Waste Generated in Operations"/>
    <s v="Πλαστικό film / Plastic Film"/>
    <s v="Treatment of waste by Third-Party"/>
    <n v="334.77600000000007"/>
    <s v="tn"/>
    <s v="Incineration with energy recovery"/>
    <s v="Waste_Mixed Plastics_Combusted"/>
    <s v="Σ.Ε. CO₂ eq"/>
    <n v="2.5794084675630673"/>
    <s v="tn CO2 eq/ tn"/>
    <s v="EPA 2024"/>
    <m/>
    <m/>
    <m/>
    <m/>
    <n v="863.52404913689361"/>
    <s v=""/>
    <n v="4317.6202456844676"/>
  </r>
  <r>
    <s v="Scope 3"/>
    <x v="9"/>
    <s v="Κύπρος"/>
    <s v="Indirect GHG emissions from third-party disposal and treatment of Waste Generated in Operations"/>
    <s v="Πλαστικό film / Plastic Film"/>
    <s v="Treatment of waste by Third-Party"/>
    <n v="514.71600000000001"/>
    <s v="tn"/>
    <s v="Landfill"/>
    <s v="Waste_Plastic Film_Landfilled"/>
    <s v="Σ.Ε. CO₂ eq"/>
    <n v="8.8838600000000004E-3"/>
    <s v="tn CO2 eq/ tn"/>
    <s v="DEFRA 2024"/>
    <m/>
    <m/>
    <m/>
    <m/>
    <n v="4.5726648837600008"/>
    <s v=""/>
    <n v="22.863324418800001"/>
  </r>
  <r>
    <s v="Scope 3"/>
    <x v="9"/>
    <s v="Κύπρος"/>
    <s v="Indirect GHG emissions from third-party disposal and treatment of Waste Generated in Operations"/>
    <s v="Πλαστικό film / Plastic Film"/>
    <s v="Treatment of waste by Third-Party"/>
    <n v="376.22"/>
    <s v="tn"/>
    <s v="Recycling"/>
    <s v="Waste_Mixed Plastics_Recycling"/>
    <s v="Σ.Ε. CO₂ eq"/>
    <n v="0.24250848840336534"/>
    <s v="tn CO2 eq/ tn"/>
    <s v="EPA 2024"/>
    <m/>
    <m/>
    <m/>
    <m/>
    <n v="91.236543507114121"/>
    <s v=""/>
    <n v="456.18271753557059"/>
  </r>
  <r>
    <s v="Scope 3"/>
    <x v="9"/>
    <s v="Ελλάδα"/>
    <s v="Indirect GHG emissions from third-party disposal and treatment of Waste Generated in Operations"/>
    <s v="Πλαστικό film / Plastic Film"/>
    <s v="Treatment of waste by Third-Party"/>
    <n v="870.25800000000004"/>
    <s v="tn"/>
    <s v="Landfill"/>
    <s v="Waste_Plastic Film_Landfilled"/>
    <s v="Σ.Ε. CO₂ eq"/>
    <n v="8.8838600000000004E-3"/>
    <s v="tn CO2 eq/ tn"/>
    <s v="DEFRA 2024"/>
    <m/>
    <m/>
    <m/>
    <m/>
    <n v="7.731250235880001"/>
    <s v=""/>
    <n v="38.656251179400002"/>
  </r>
  <r>
    <s v="Scope 3"/>
    <x v="9"/>
    <s v="Ελλάδα"/>
    <s v="Indirect GHG emissions from third-party disposal and treatment of Waste Generated in Operations"/>
    <s v="Πλαστικό film / Plastic Film"/>
    <s v="Treatment of waste by Third-Party"/>
    <n v="430.4436"/>
    <s v="tn"/>
    <s v="Recycling"/>
    <s v="Waste_Mixed Plastics_Recycling"/>
    <s v="Σ.Ε. CO₂ eq"/>
    <n v="0.24250848840336534"/>
    <s v="tn CO2 eq/ tn"/>
    <s v="EPA 2024"/>
    <m/>
    <m/>
    <m/>
    <m/>
    <n v="104.38622677890282"/>
    <s v=""/>
    <n v="521.93113389451412"/>
  </r>
  <r>
    <s v="Scope 3"/>
    <x v="9"/>
    <s v="Ελλάδα"/>
    <s v="Indirect GHG emissions from third-party disposal and treatment of Waste Generated in Operations"/>
    <s v="Πλαστικό HDPE /  Plastics HDPE"/>
    <s v="Treatment of waste by Third-Party"/>
    <n v="117.9907"/>
    <s v="tn"/>
    <s v="Recycling"/>
    <s v="Waste_HDPE_Recycling"/>
    <s v="Σ.Ε. CO₂ eq"/>
    <n v="0.23148537529412144"/>
    <s v="tn CO2 eq/ tn"/>
    <s v="EPA 2024"/>
    <m/>
    <m/>
    <m/>
    <m/>
    <n v="27.313121470716098"/>
    <s v=""/>
    <n v="136.56560735358048"/>
  </r>
  <r>
    <s v="Scope 3"/>
    <x v="9"/>
    <s v="Ελλάδα"/>
    <s v="Indirect GHG emissions from third-party disposal and treatment of Waste Generated in Operations"/>
    <s v="Πλαστικό PE / Plastics PE"/>
    <s v="Treatment of waste by Third-Party"/>
    <n v="288.69600000000003"/>
    <s v="tn"/>
    <s v="Recycling"/>
    <s v="Waste_Mixed Plastics_Recycling"/>
    <s v="Σ.Ε. CO₂ eq"/>
    <n v="0.24250848840336534"/>
    <s v="tn CO2 eq/ tn"/>
    <s v="EPA 2024"/>
    <m/>
    <m/>
    <m/>
    <m/>
    <n v="70.011230568097957"/>
    <s v=""/>
    <n v="350.0561528404898"/>
  </r>
  <r>
    <s v="Scope 3"/>
    <x v="9"/>
    <s v="Κύπρος"/>
    <s v="Indirect GHG emissions from third-party disposal and treatment of Waste Generated in Operations"/>
    <s v="Πλαστικό PET / Plastics PET"/>
    <s v="Treatment of waste by Third-Party"/>
    <n v="655.45600000000013"/>
    <s v="tn"/>
    <s v="Recycling"/>
    <s v="Waste_PET_Recycling"/>
    <s v="Σ.Ε. CO₂ eq"/>
    <n v="0.25353160151260923"/>
    <s v="tn CO2 eq/ tn"/>
    <s v="EPA 2024"/>
    <m/>
    <m/>
    <m/>
    <m/>
    <n v="166.17880940104882"/>
    <s v=""/>
    <n v="830.89404700524403"/>
  </r>
  <r>
    <s v="Scope 3"/>
    <x v="9"/>
    <s v="Ελλάδα"/>
    <s v="Indirect GHG emissions from third-party disposal and treatment of Waste Generated in Operations"/>
    <s v="Πλαστικό PET / Plastics PET"/>
    <s v="Treatment of waste by Third-Party"/>
    <n v="1443.2958000000001"/>
    <s v="tn"/>
    <s v="Recycling"/>
    <s v="Waste_PET_Recycling"/>
    <s v="Σ.Ε. CO₂ eq"/>
    <n v="0.25353160151260923"/>
    <s v="tn CO2 eq/ tn"/>
    <s v="EPA 2024"/>
    <m/>
    <m/>
    <m/>
    <m/>
    <n v="365.92109563042254"/>
    <s v=""/>
    <n v="1829.6054781521127"/>
  </r>
  <r>
    <s v="Scope 3"/>
    <x v="9"/>
    <s v="Ελλάδα"/>
    <s v="Indirect GHG emissions from third-party disposal and treatment of Waste Generated in Operations"/>
    <s v="Πλαστικό PP / Plastics PP"/>
    <s v="Treatment of waste by Third-Party"/>
    <n v="511.10599999999999"/>
    <s v="tn"/>
    <s v="Recycling"/>
    <s v="Waste_Mixed Plastics_Recycling"/>
    <s v="Σ.Ε. CO₂ eq"/>
    <n v="0.24250848840336534"/>
    <s v="tn CO2 eq/ tn"/>
    <s v="EPA 2024"/>
    <m/>
    <m/>
    <m/>
    <m/>
    <n v="123.94754347389045"/>
    <s v=""/>
    <n v="619.73771736945218"/>
  </r>
  <r>
    <s v="Scope 3"/>
    <x v="9"/>
    <s v="Ελλάδα"/>
    <s v="Indirect GHG emissions from third-party disposal and treatment of Waste Generated in Operations"/>
    <s v="Ρυπασμ. Απορροφητικά υλικά / Contaminated Absorbent Materials"/>
    <s v="Treatment of waste by Third-Party"/>
    <n v="9.4934000000000018E-2"/>
    <s v="tn"/>
    <s v="Other recovery operations"/>
    <s v="Waste_Yarn and textile_Recycling"/>
    <s v="Σ.Ε. CO₂ eq"/>
    <n v="1.05157427048723"/>
    <s v="tn CO2 eq/ tn"/>
    <s v="Ecoinvent 3.11"/>
    <m/>
    <m/>
    <m/>
    <m/>
    <n v="9.9830151794434704E-2"/>
    <s v=""/>
    <n v="0.49915075897217348"/>
  </r>
  <r>
    <s v="Scope 3"/>
    <x v="9"/>
    <s v="Ελλάδα"/>
    <s v="Indirect GHG emissions from third-party disposal and treatment of Waste Generated in Operations"/>
    <s v="Ρυπασμ. Απορροφητικά υλικά / Contaminated Absorbent Materials"/>
    <s v="Treatment of waste by Third-Party"/>
    <n v="0.234066"/>
    <s v="tn"/>
    <s v="Other recovery operations"/>
    <s v="Waste_Yarn and textile_Recycling"/>
    <s v="Σ.Ε. CO₂ eq"/>
    <n v="1.05157427048723"/>
    <s v="tn CO2 eq/ tn"/>
    <s v="Ecoinvent 3.11"/>
    <m/>
    <m/>
    <m/>
    <m/>
    <n v="0.24613778319586396"/>
    <s v=""/>
    <n v="1.2306889159793197"/>
  </r>
  <r>
    <s v="Scope 3"/>
    <x v="9"/>
    <s v="Ελλάδα"/>
    <s v="Indirect GHG emissions from third-party disposal and treatment of Waste Generated in Operations"/>
    <s v="Ρυπασμ. Απορροφητικά υλικά / Contaminated Absorbent Materials"/>
    <s v="Treatment of waste by Third-Party"/>
    <n v="4.4400000000000002E-2"/>
    <s v="tn"/>
    <s v="Other recovery operations"/>
    <s v="Waste_Yarn and textile_Recycling"/>
    <s v="Σ.Ε. CO₂ eq"/>
    <n v="1.05157427048723"/>
    <s v="tn CO2 eq/ tn"/>
    <s v="Ecoinvent 3.11"/>
    <m/>
    <m/>
    <m/>
    <m/>
    <n v="4.6689897609633019E-2"/>
    <s v=""/>
    <n v="0.23344948804816507"/>
  </r>
  <r>
    <s v="Scope 3"/>
    <x v="9"/>
    <s v="Ελλάδα"/>
    <s v="Indirect GHG emissions from third-party disposal and treatment of Waste Generated in Operations"/>
    <s v="Ρυπασμ. Απορροφητικά υλικά / Contaminated Absorbent Materials"/>
    <s v="Treatment of waste by Third-Party"/>
    <n v="0.47480000000000006"/>
    <s v="tn"/>
    <s v="Recycling"/>
    <s v="Waste_Yarn and textile_Recycling"/>
    <s v="Σ.Ε. CO₂ eq"/>
    <n v="1.05157427048723"/>
    <s v="tn CO2 eq/ tn"/>
    <s v="Ecoinvent 3.11"/>
    <m/>
    <m/>
    <m/>
    <m/>
    <n v="0.49928746362733678"/>
    <s v=""/>
    <n v="2.4964373181366839"/>
  </r>
  <r>
    <s v="Scope 3"/>
    <x v="9"/>
    <s v="Ελλάδα"/>
    <s v="Indirect GHG emissions from third-party disposal and treatment of Waste Generated in Operations"/>
    <s v="Ρυπασμένες συσκευασίες (π.χ λιπαντικών, χημικών) / Contaminated packaging (from lubricants, chemicals, etc.)"/>
    <s v="Treatment of waste by Third-Party"/>
    <n v="2.8996000000000001E-2"/>
    <s v="tn"/>
    <s v="Other recovery operations"/>
    <s v="Waste_Mixed Recycables_Recycling"/>
    <s v="Σ.Ε. CO₂ eq"/>
    <n v="9.920801798319491E-2"/>
    <s v="tn CO2 eq/ tn"/>
    <s v="EPA 2024"/>
    <m/>
    <m/>
    <m/>
    <m/>
    <n v="2.8766356894407196E-3"/>
    <s v=""/>
    <n v="1.4383178447203597E-2"/>
  </r>
  <r>
    <s v="Scope 3"/>
    <x v="9"/>
    <s v="Ελλάδα"/>
    <s v="Indirect GHG emissions from third-party disposal and treatment of Waste Generated in Operations"/>
    <s v="Ρυπασμένες συσκευασίες (π.χ λιπαντικών, χημικών) / Contaminated packaging (from lubricants, chemicals, etc.)"/>
    <s v="Treatment of waste by Third-Party"/>
    <n v="7.1003999999999998E-2"/>
    <s v="tn"/>
    <s v="Other recovery operations"/>
    <s v="Waste_Mixed Recycables_Recycling"/>
    <s v="Σ.Ε. CO₂ eq"/>
    <n v="9.920801798319491E-2"/>
    <s v="tn CO2 eq/ tn"/>
    <s v="EPA 2024"/>
    <m/>
    <m/>
    <m/>
    <m/>
    <n v="7.0441661088787716E-3"/>
    <s v=""/>
    <n v="3.5220830544393858E-2"/>
  </r>
  <r>
    <s v="Scope 3"/>
    <x v="9"/>
    <s v="Ελλάδα"/>
    <s v="Indirect GHG emissions from third-party disposal and treatment of Waste Generated in Operations"/>
    <s v="Ρυπασμένες συσκευασίες (π.χ λιπαντικών, χημικών) / Contaminated packaging (from lubricants, chemicals, etc.)"/>
    <s v="Treatment of waste by Third-Party"/>
    <n v="0.1308"/>
    <s v="tn"/>
    <s v="Recycling"/>
    <s v="Waste_Mixed Recycables_Recycling"/>
    <s v="Σ.Ε. CO₂ eq"/>
    <n v="9.920801798319491E-2"/>
    <s v="tn CO2 eq/ tn"/>
    <s v="EPA 2024"/>
    <m/>
    <m/>
    <m/>
    <m/>
    <n v="1.2976408752201896E-2"/>
    <s v=""/>
    <n v="6.4882043761009478E-2"/>
  </r>
  <r>
    <s v="Scope 3"/>
    <x v="9"/>
    <s v="Ελλάδα"/>
    <s v="Indirect GHG emissions from third-party disposal and treatment of Waste Generated in Operations"/>
    <s v="Σακκόφιλτρα / Baghouse filters"/>
    <s v="Treatment of waste by Third-Party"/>
    <n v="4.2000000000000003E-2"/>
    <s v="tn"/>
    <s v="Incineration"/>
    <s v="Waste_Mixed Plastics_Combusted"/>
    <s v="Σ.Ε. CO₂ eq"/>
    <n v="2.5794084675630673"/>
    <s v="tn CO2 eq/ tn"/>
    <s v="EPA 2024"/>
    <m/>
    <m/>
    <m/>
    <m/>
    <n v="0.10833515563764883"/>
    <s v=""/>
    <n v="0.54167577818824408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5.6600480000000006"/>
    <s v="tn"/>
    <s v="Other recovery operations"/>
    <s v="Waste_Mixed Plastics_Landfilled"/>
    <s v="Σ.Ε. CO₂ eq"/>
    <n v="2.2046226218487758E-2"/>
    <s v="tn CO2 eq/ tn"/>
    <s v="EPA 2024"/>
    <m/>
    <m/>
    <m/>
    <m/>
    <n v="0.1247826986154992"/>
    <s v=""/>
    <n v="0.623913493077496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1.5646000000000002"/>
    <s v="tn"/>
    <s v="Recycling"/>
    <s v="Waste_Mixed Recycables_Recycling"/>
    <s v="Σ.Ε. CO₂ eq"/>
    <n v="9.920801798319491E-2"/>
    <s v="tn CO2 eq/ tn"/>
    <s v="EPA 2024"/>
    <m/>
    <m/>
    <m/>
    <m/>
    <n v="0.15522086493650677"/>
    <s v=""/>
    <n v="0.77610432468253387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11.456000000000001"/>
    <s v="tn"/>
    <s v="Recycling"/>
    <s v="Waste_Mixed Recycables_Recycling"/>
    <s v="Σ.Ε. CO₂ eq"/>
    <n v="9.920801798319491E-2"/>
    <s v="tn CO2 eq/ tn"/>
    <s v="EPA 2024"/>
    <m/>
    <m/>
    <m/>
    <m/>
    <n v="1.1365270540154808"/>
    <s v=""/>
    <n v="5.6826352700774043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36.423999999999999"/>
    <s v="tn"/>
    <s v="Recycling"/>
    <s v="Waste_Mixed Recycables_Recycling"/>
    <s v="Σ.Ε. CO₂ eq"/>
    <n v="9.920801798319491E-2"/>
    <s v="tn CO2 eq/ tn"/>
    <s v="EPA 2024"/>
    <m/>
    <m/>
    <m/>
    <m/>
    <n v="3.6135528470198914"/>
    <s v=""/>
    <n v="18.067764235099457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13.932352000000002"/>
    <s v="tn"/>
    <s v="Other recovery operations"/>
    <s v="Waste_Mixed Plastics_Landfilled"/>
    <s v="Σ.Ε. CO₂ eq"/>
    <n v="2.2046226218487758E-2"/>
    <s v="tn CO2 eq/ tn"/>
    <s v="EPA 2024"/>
    <m/>
    <m/>
    <m/>
    <m/>
    <n v="0.3071557839476004"/>
    <s v=""/>
    <n v="1.5357789197380018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4317.8748240000004"/>
    <s v="tn"/>
    <s v="Landfill"/>
    <s v="Waste_Commercial and Industrial Waste_Landfill"/>
    <s v="Σ.Ε. CO₂ eq"/>
    <n v="0.52033419999999997"/>
    <s v="tn CO2 eq/ tn"/>
    <s v="DEFRA 2024"/>
    <m/>
    <m/>
    <m/>
    <m/>
    <n v="2246.7379422461809"/>
    <s v=""/>
    <n v="11233.689711230903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1.7320000000000002"/>
    <s v="tn"/>
    <s v="Other recovery operations"/>
    <s v="Waste_Mixed Plastics_Landfilled"/>
    <s v="Σ.Ε. CO₂ eq"/>
    <n v="2.2046226218487758E-2"/>
    <s v="tn CO2 eq/ tn"/>
    <s v="EPA 2024"/>
    <m/>
    <m/>
    <m/>
    <m/>
    <n v="3.8184063810420804E-2"/>
    <s v=""/>
    <n v="0.19092031905210399"/>
  </r>
  <r>
    <s v="Scope 3"/>
    <x v="9"/>
    <s v="Ελλάδα"/>
    <s v="Indirect GHG emissions from third-party disposal and treatment of Waste Generated in Operations"/>
    <s v="Σύμμεικτα μη επικ. Απόβλητα / Mixed non hazardous waste"/>
    <s v="Treatment of waste by Third-Party"/>
    <n v="0.62800000000000011"/>
    <s v="tn"/>
    <s v="Recycling"/>
    <s v="Waste_Mixed Recycables_Recycling"/>
    <s v="Σ.Ε. CO₂ eq"/>
    <n v="9.920801798319491E-2"/>
    <s v="tn CO2 eq/ tn"/>
    <s v="EPA 2024"/>
    <m/>
    <m/>
    <m/>
    <m/>
    <n v="6.2302635293446408E-2"/>
    <s v=""/>
    <n v="0.31151317646723203"/>
  </r>
  <r>
    <s v="Scope 3"/>
    <x v="9"/>
    <s v="Ελλάδα"/>
    <s v="Indirect GHG emissions from third-party disposal and treatment of Waste Generated in Operations"/>
    <s v="Σύμμεικτες συσκευασίες / Mixed Packaging"/>
    <s v="Treatment of waste by Third-Party"/>
    <n v="12.636000000000001"/>
    <s v="tn"/>
    <s v="Recycling"/>
    <s v="Waste_Mixed Recycables_Recycling"/>
    <s v="Σ.Ε. CO₂ eq"/>
    <n v="9.920801798319491E-2"/>
    <s v="tn CO2 eq/ tn"/>
    <s v="EPA 2024"/>
    <m/>
    <m/>
    <m/>
    <m/>
    <n v="1.2535925152356509"/>
    <s v=""/>
    <n v="6.2679625761782543"/>
  </r>
  <r>
    <s v="Scope 3"/>
    <x v="9"/>
    <s v="Ελλάδα"/>
    <s v="Indirect GHG emissions from third-party disposal and treatment of Waste Generated in Operations"/>
    <s v="Σύμμεικτες συσκευασίες / Mixed Packaging"/>
    <s v="Treatment of waste by Third-Party"/>
    <n v="1.5460000000000003"/>
    <s v="tn"/>
    <s v="Recycling"/>
    <s v="Waste_Mixed Recycables_Recycling"/>
    <s v="Σ.Ε. CO₂ eq"/>
    <n v="9.920801798319491E-2"/>
    <s v="tn CO2 eq/ tn"/>
    <s v="EPA 2024"/>
    <m/>
    <m/>
    <m/>
    <m/>
    <n v="0.15337559580201934"/>
    <s v=""/>
    <n v="0.76687797901009669"/>
  </r>
  <r>
    <s v="Scope 3"/>
    <x v="9"/>
    <s v="Ελλάδα"/>
    <s v="Indirect GHG emissions from third-party disposal and treatment of Waste Generated in Operations"/>
    <s v="Σύμμεικτες συσκευασίες / Mixed Packaging"/>
    <s v="Treatment of waste by Third-Party"/>
    <n v="0.84900000000000009"/>
    <s v="tn"/>
    <s v="Recycling"/>
    <s v="Waste_Mixed Recycables_Recycling"/>
    <s v="Σ.Ε. CO₂ eq"/>
    <n v="9.920801798319491E-2"/>
    <s v="tn CO2 eq/ tn"/>
    <s v="EPA 2024"/>
    <m/>
    <m/>
    <m/>
    <m/>
    <n v="8.4227607267732485E-2"/>
    <s v=""/>
    <n v="0.42113803633866242"/>
  </r>
  <r>
    <s v="Scope 3"/>
    <x v="9"/>
    <s v="Ελλάδα"/>
    <s v="Indirect GHG emissions from third-party disposal and treatment of Waste Generated in Operations"/>
    <s v="Συσσωρευτές μολύβδου   (Pb-οξέος) / Lead-acid accumulators"/>
    <s v="Treatment of waste by Third-Party"/>
    <n v="0.75819999999999999"/>
    <s v="tn"/>
    <s v="Recycling"/>
    <s v="Waste_Batteries"/>
    <s v="Σ.Ε. CO₂ eq"/>
    <n v="6.4106099999999997E-3"/>
    <s v="tn CO2 eq/ tn"/>
    <s v="DEFRA 2024"/>
    <m/>
    <m/>
    <m/>
    <m/>
    <n v="4.8605245020000003E-3"/>
    <s v=""/>
    <n v="2.430262251E-2"/>
  </r>
  <r>
    <s v="Scope 3"/>
    <x v="9"/>
    <s v="Ελλάδα"/>
    <s v="Indirect GHG emissions from third-party disposal and treatment of Waste Generated in Operations"/>
    <s v="Συσσωρευτές μολύβδου   (Pb-οξέος) / Lead-acid accumulators"/>
    <s v="Treatment of waste by Third-Party"/>
    <n v="0.3044"/>
    <s v="tn"/>
    <s v="Recycling"/>
    <s v="Waste_Batteries"/>
    <s v="Σ.Ε. CO₂ eq"/>
    <n v="6.4106099999999997E-3"/>
    <s v="tn CO2 eq/ tn"/>
    <s v="DEFRA 2024"/>
    <m/>
    <m/>
    <m/>
    <m/>
    <n v="1.9513896840000001E-3"/>
    <s v=""/>
    <n v="9.7569484199999997E-3"/>
  </r>
  <r>
    <s v="Scope 3"/>
    <x v="9"/>
    <s v="Ελλάδα"/>
    <s v="Indirect GHG emissions from third-party disposal and treatment of Waste Generated in Operations"/>
    <s v="Συσσωρευτές μολύβδου   (Pb-οξέος) / Lead-acid accumulators"/>
    <s v="Treatment of waste by Third-Party"/>
    <n v="3.7134"/>
    <s v="tn"/>
    <s v="Recycling"/>
    <s v="Waste_Batteries"/>
    <s v="Σ.Ε. CO₂ eq"/>
    <n v="6.4106099999999997E-3"/>
    <s v="tn CO2 eq/ tn"/>
    <s v="DEFRA 2024"/>
    <m/>
    <m/>
    <m/>
    <m/>
    <n v="2.3805159174000001E-2"/>
    <s v=""/>
    <n v="0.11902579586999999"/>
  </r>
  <r>
    <s v="Scope 3"/>
    <x v="9"/>
    <s v="Ελλάδα"/>
    <s v="Indirect GHG emissions from third-party disposal and treatment of Waste Generated in Operations"/>
    <s v="Σωλήνες φθορισμού / Lighting bulbs"/>
    <s v="Treatment of waste by Third-Party"/>
    <n v="7.588000000000001E-3"/>
    <s v="tn"/>
    <s v="Other recovery operations"/>
    <s v="Waste_WEEE-mixed"/>
    <s v="Σ.Ε. CO₂ eq"/>
    <n v="6.4106099999999997E-3"/>
    <s v="tn CO2 eq/ tn"/>
    <s v="DEFRA 2024"/>
    <m/>
    <m/>
    <m/>
    <m/>
    <n v="4.8643708680000007E-5"/>
    <s v=""/>
    <n v="2.4321854340000001E-4"/>
  </r>
  <r>
    <s v="Scope 3"/>
    <x v="9"/>
    <s v="Ελλάδα"/>
    <s v="Indirect GHG emissions from third-party disposal and treatment of Waste Generated in Operations"/>
    <s v="Σωλήνες φθορισμού / Lighting bulbs"/>
    <s v="Treatment of waste by Third-Party"/>
    <n v="3.8800000000000001E-2"/>
    <s v="tn"/>
    <s v="Recycling"/>
    <s v="Waste_WEEE-mixed"/>
    <s v="Σ.Ε. CO₂ eq"/>
    <n v="6.4106099999999997E-3"/>
    <s v="tn CO2 eq/ tn"/>
    <s v="DEFRA 2024"/>
    <m/>
    <m/>
    <m/>
    <m/>
    <n v="2.4873166800000002E-4"/>
    <s v=""/>
    <n v="1.2436583400000001E-3"/>
  </r>
  <r>
    <s v="Scope 3"/>
    <x v="9"/>
    <s v="Ελλάδα"/>
    <s v="Indirect GHG emissions from third-party disposal and treatment of Waste Generated in Operations"/>
    <s v="Σωλήνες φθορισμού / Lighting bulbs"/>
    <s v="Treatment of waste by Third-Party"/>
    <n v="1.8631999999999999E-2"/>
    <s v="tn"/>
    <s v="Other recovery operations"/>
    <s v="Waste_WEEE-mixed"/>
    <s v="Σ.Ε. CO₂ eq"/>
    <n v="6.4106099999999997E-3"/>
    <s v="tn CO2 eq/ tn"/>
    <s v="DEFRA 2024"/>
    <m/>
    <m/>
    <m/>
    <m/>
    <n v="1.1944248552E-4"/>
    <s v=""/>
    <n v="5.9721242759999996E-4"/>
  </r>
  <r>
    <s v="Scope 3"/>
    <x v="9"/>
    <s v="Ελλάδα"/>
    <s v="Indirect GHG emissions from third-party disposal and treatment of Waste Generated in Operations"/>
    <s v="Σωλήνες φθορισμού / Lighting bulbs"/>
    <s v="Treatment of waste by Third-Party"/>
    <n v="1.546E-2"/>
    <s v="tn"/>
    <s v="Recycling"/>
    <s v="Waste_WEEE-mixed"/>
    <s v="Σ.Ε. CO₂ eq"/>
    <n v="6.4106099999999997E-3"/>
    <s v="tn CO2 eq/ tn"/>
    <s v="DEFRA 2024"/>
    <m/>
    <m/>
    <m/>
    <m/>
    <n v="9.9108030600000006E-5"/>
    <s v=""/>
    <n v="4.9554015299999997E-4"/>
  </r>
  <r>
    <s v="Scope 3"/>
    <x v="9"/>
    <s v="Ελλάδα"/>
    <s v="Indirect GHG emissions from third-party disposal and treatment of Waste Generated in Operations"/>
    <s v="Τέφρα Πυθμένα / Bottom Ash"/>
    <s v="Treatment of waste by Third-Party"/>
    <n v="0"/>
    <s v="tn"/>
    <s v="Other recovery operations"/>
    <s v="Waste_Fly Ash_Recycled"/>
    <s v="Σ.Ε. CO₂ eq"/>
    <n v="1.1023113109243879E-2"/>
    <s v="tn CO2 eq/ tn"/>
    <s v="EPA 2024"/>
    <m/>
    <m/>
    <m/>
    <m/>
    <n v="0"/>
    <s v=""/>
    <n v="0"/>
  </r>
  <r>
    <s v="Scope 3"/>
    <x v="9"/>
    <s v="Ελλάδα"/>
    <s v="Indirect GHG emissions from third-party disposal and treatment of Waste Generated in Operations"/>
    <s v="Τέφρα Πυθμένα / Bottom Ash"/>
    <s v="Treatment of waste by Third-Party"/>
    <n v="147.82599999999999"/>
    <s v="tn"/>
    <s v="Recycling"/>
    <s v="Waste_Fly Ash_Recycled"/>
    <s v="Σ.Ε. CO₂ eq"/>
    <n v="1.1023113109243879E-2"/>
    <s v="tn CO2 eq/ tn"/>
    <s v="EPA 2024"/>
    <m/>
    <m/>
    <m/>
    <m/>
    <n v="1.6295027184870858"/>
    <s v=""/>
    <n v="8.1475135924354287"/>
  </r>
  <r>
    <s v="Scope 3"/>
    <x v="9"/>
    <s v="Ελλάδα"/>
    <s v="Indirect GHG emissions from third-party disposal and treatment of Waste Generated in Operations"/>
    <s v="Φίλτρα λαδιού / Oil Filters"/>
    <s v="Treatment of waste by Third-Party"/>
    <n v="1.7333999999999999E-2"/>
    <s v="tn"/>
    <s v="Other recovery operations"/>
    <s v="Waste_Yarn and textile_Recycling"/>
    <s v="Σ.Ε. CO₂ eq"/>
    <n v="1.05157427048723"/>
    <s v="tn CO2 eq/ tn"/>
    <s v="Ecoinvent 3.11"/>
    <m/>
    <m/>
    <m/>
    <m/>
    <n v="1.8227988404625646E-2"/>
    <s v=""/>
    <n v="9.1139942023128223E-2"/>
  </r>
  <r>
    <s v="Scope 3"/>
    <x v="9"/>
    <s v="Ελλάδα"/>
    <s v="Indirect GHG emissions from third-party disposal and treatment of Waste Generated in Operations"/>
    <s v="Φίλτρα λαδιού / Oil Filters"/>
    <s v="Treatment of waste by Third-Party"/>
    <n v="4.2666000000000009E-2"/>
    <s v="tn"/>
    <s v="Other recovery operations"/>
    <s v="Waste_Yarn and textile_Recycling"/>
    <s v="Σ.Ε. CO₂ eq"/>
    <n v="1.05157427048723"/>
    <s v="tn CO2 eq/ tn"/>
    <s v="Ecoinvent 3.11"/>
    <m/>
    <m/>
    <m/>
    <m/>
    <n v="4.486646782460816E-2"/>
    <s v=""/>
    <n v="0.22433233912304079"/>
  </r>
  <r>
    <s v="Scope 3"/>
    <x v="9"/>
    <s v="Ελλάδα"/>
    <s v="Indirect GHG emissions from third-party disposal and treatment of Waste Generated in Operations"/>
    <s v="Φίλτρα λαδιού / Oil Filters"/>
    <s v="Treatment of waste by Third-Party"/>
    <n v="4.8000000000000001E-2"/>
    <s v="tn"/>
    <s v="Other disposal operations"/>
    <s v="Waste_Yarn and textile_Recycling"/>
    <s v="Σ.Ε. CO₂ eq"/>
    <n v="1.05157427048723"/>
    <s v="tn CO2 eq/ tn"/>
    <s v="Ecoinvent 3.11"/>
    <m/>
    <m/>
    <m/>
    <m/>
    <n v="5.0475564983387039E-2"/>
    <s v=""/>
    <n v="0.25237782491693517"/>
  </r>
  <r>
    <s v="Scope 3"/>
    <x v="9"/>
    <s v="Ελλάδα"/>
    <s v="Indirect GHG emissions from third-party disposal and treatment of Waste Generated in Operations"/>
    <s v="Φίλτρα λαδιού / Oil Filters"/>
    <s v="Treatment of waste by Third-Party"/>
    <n v="0.63200000000000012"/>
    <s v="tn"/>
    <s v="Recycling"/>
    <s v="Waste_Yarn and textile_Recycling"/>
    <s v="Σ.Ε. CO₂ eq"/>
    <n v="1.05157427048723"/>
    <s v="tn CO2 eq/ tn"/>
    <s v="Ecoinvent 3.11"/>
    <m/>
    <m/>
    <m/>
    <m/>
    <n v="0.66459493894792943"/>
    <s v=""/>
    <n v="3.322974694739647"/>
  </r>
  <r>
    <s v="Scope 3"/>
    <x v="9"/>
    <s v="Ελλάδα"/>
    <s v="Indirect GHG emissions from third-party disposal and treatment of Waste Generated in Operations"/>
    <s v="Χαρτί (Paper)"/>
    <s v="Treatment of waste by Third-Party"/>
    <n v="0.32677366818049802"/>
    <s v="tn"/>
    <s v="Recycling"/>
    <s v="Waste_Mixed Paper (general)_Recycling"/>
    <s v="Σ.Ε. CO₂ eq"/>
    <n v="7.7161791764707152E-2"/>
    <s v="tn CO2 eq/ tn"/>
    <s v="EPA 2024"/>
    <m/>
    <m/>
    <m/>
    <m/>
    <n v="2.52144417383331E-2"/>
    <s v=""/>
    <n v="0.12607220869166549"/>
  </r>
  <r>
    <s v="Scope 3"/>
    <x v="9"/>
    <s v="Ελλάδα"/>
    <s v="Indirect GHG emissions from third-party disposal and treatment of Waste Generated in Operations"/>
    <s v="Χαρτί (Paper)"/>
    <s v="Treatment of waste by Third-Party"/>
    <n v="4.0000000000000001E-3"/>
    <s v="tn"/>
    <s v="Recycling"/>
    <s v="Waste_Mixed Paper (general)_Recycling"/>
    <s v="Σ.Ε. CO₂ eq"/>
    <n v="7.7161791764707152E-2"/>
    <s v="tn CO2 eq/ tn"/>
    <s v="EPA 2024"/>
    <m/>
    <m/>
    <m/>
    <m/>
    <n v="3.0864716705882863E-4"/>
    <s v=""/>
    <n v="1.5432358352941431E-3"/>
  </r>
  <r>
    <s v="Scope 3"/>
    <x v="9"/>
    <s v="Ελλάδα"/>
    <s v="Indirect GHG emissions from third-party disposal and treatment of Waste Generated in Operations"/>
    <s v="Χαρτί (Paper)"/>
    <s v="Treatment of waste by Third-Party"/>
    <n v="2.8941961847498203"/>
    <s v="tn"/>
    <s v="Recycling"/>
    <s v="Waste_Mixed Paper (general)_Recycling"/>
    <s v="Σ.Ε. CO₂ eq"/>
    <n v="7.7161791764707152E-2"/>
    <s v="tn CO2 eq/ tn"/>
    <s v="EPA 2024"/>
    <m/>
    <m/>
    <m/>
    <m/>
    <n v="0.22332136333387553"/>
    <s v=""/>
    <n v="1.1166068166693777"/>
  </r>
  <r>
    <s v="Scope 3"/>
    <x v="9"/>
    <s v="Ελλάδα"/>
    <s v="Indirect GHG emissions from third-party disposal and treatment of Waste Generated in Operations"/>
    <s v="Χαρτί (Paper)"/>
    <s v="Treatment of waste by Third-Party"/>
    <n v="1.7260000000000002"/>
    <s v="tn"/>
    <s v="Recycling"/>
    <s v="Waste_Mixed Paper (general)_Recycling"/>
    <s v="Σ.Ε. CO₂ eq"/>
    <n v="7.7161791764707152E-2"/>
    <s v="tn CO2 eq/ tn"/>
    <s v="EPA 2024"/>
    <m/>
    <m/>
    <m/>
    <m/>
    <n v="0.13318125258588456"/>
    <s v=""/>
    <n v="0.66590626292942279"/>
  </r>
  <r>
    <s v="Scope 3"/>
    <x v="9"/>
    <s v="Ελλάδα"/>
    <s v="Indirect GHG emissions from third-party disposal and treatment of Waste Generated in Operations"/>
    <s v="Χαρτί (Paper)"/>
    <s v="Treatment of waste by Third-Party"/>
    <n v="0.88554249472291002"/>
    <s v="tn"/>
    <s v="Recycling"/>
    <s v="Waste_Mixed Paper (general)_Recycling"/>
    <s v="Σ.Ε. CO₂ eq"/>
    <n v="7.7161791764707152E-2"/>
    <s v="tn CO2 eq/ tn"/>
    <s v="EPA 2024"/>
    <m/>
    <m/>
    <m/>
    <m/>
    <n v="6.8330045576608475E-2"/>
    <s v=""/>
    <n v="0.34165022788304233"/>
  </r>
  <r>
    <s v="Scope 3"/>
    <x v="9"/>
    <s v="Ελλάδα"/>
    <s v="Indirect GHG emissions from third-party disposal and treatment of Waste Generated in Operations"/>
    <s v="Χαρτί (Paper)"/>
    <s v="Treatment of waste by Third-Party"/>
    <n v="8.4876277449480203E-2"/>
    <s v="tn"/>
    <s v="Recycling"/>
    <s v="Waste_Mixed Paper (general)_Recycling"/>
    <s v="Σ.Ε. CO₂ eq"/>
    <n v="7.7161791764707152E-2"/>
    <s v="tn CO2 eq/ tn"/>
    <s v="EPA 2024"/>
    <m/>
    <m/>
    <m/>
    <m/>
    <n v="6.5492056463203017E-3"/>
    <s v=""/>
    <n v="3.2746028231601505E-2"/>
  </r>
  <r>
    <s v="Scope 3"/>
    <x v="9"/>
    <s v="Ελλάδα"/>
    <s v="Indirect GHG emissions from third-party disposal and treatment of Waste Generated in Operations"/>
    <s v="Χαρτί (Paper)"/>
    <s v="Treatment of waste by Third-Party"/>
    <n v="2.0000000000000004E-2"/>
    <s v="tn"/>
    <s v="Recycling"/>
    <s v="Waste_Mixed Paper (general)_Recycling"/>
    <s v="Σ.Ε. CO₂ eq"/>
    <n v="7.7161791764707152E-2"/>
    <s v="tn CO2 eq/ tn"/>
    <s v="EPA 2024"/>
    <m/>
    <m/>
    <m/>
    <m/>
    <n v="1.5432358352941433E-3"/>
    <s v=""/>
    <n v="7.7161791764707157E-3"/>
  </r>
  <r>
    <s v="Scope 3"/>
    <x v="9"/>
    <s v="Ελλάδα"/>
    <s v="Indirect GHG emissions from third-party disposal and treatment of Waste Generated in Operations"/>
    <s v="Χαρτί (Paper)"/>
    <s v="Treatment of waste by Third-Party"/>
    <n v="539.71300000000008"/>
    <s v="tn"/>
    <s v="Recycling"/>
    <s v="Waste_Mixed Paper (general)_Recycling"/>
    <s v="Σ.Ε. CO₂ eq"/>
    <n v="7.7161791764707152E-2"/>
    <s v="tn CO2 eq/ tn"/>
    <s v="EPA 2024"/>
    <m/>
    <m/>
    <m/>
    <m/>
    <n v="41.645222118705391"/>
    <s v=""/>
    <n v="208.22611059352695"/>
  </r>
  <r>
    <s v="Scope 3"/>
    <x v="9"/>
    <s v="Κύπρος"/>
    <s v="Indirect GHG emissions from third-party disposal and treatment of Waste Generated in Operations"/>
    <s v="Χαρτόνι (Cardboard)"/>
    <s v="Treatment of waste by Third-Party"/>
    <n v="262.30400000000003"/>
    <s v="tn"/>
    <s v="Recycling"/>
    <s v="Waste_Paper Board_Recycling"/>
    <s v="Σ.Ε. CO₂ eq"/>
    <n v="2.1280999999999998E-2"/>
    <s v="tn CO2 eq/ tn"/>
    <s v="DEFRA 2024"/>
    <m/>
    <m/>
    <m/>
    <m/>
    <n v="5.5820914239999997"/>
    <s v=""/>
    <n v="27.910457119999997"/>
  </r>
  <r>
    <s v="Scope 3"/>
    <x v="9"/>
    <s v="Ελλάδα"/>
    <s v="Indirect GHG emissions from third-party disposal and treatment of Waste Generated in Operations"/>
    <s v="Χαρτόνι (Cardboard)"/>
    <s v="Treatment of waste by Third-Party"/>
    <n v="0.53"/>
    <s v="tn"/>
    <s v="Recycling"/>
    <s v="Waste_Paper Board_Recycling"/>
    <s v="Σ.Ε. CO₂ eq"/>
    <n v="2.1280999999999998E-2"/>
    <s v="tn CO2 eq/ tn"/>
    <s v="DEFRA 2024"/>
    <m/>
    <m/>
    <m/>
    <m/>
    <n v="1.127893E-2"/>
    <s v=""/>
    <n v="5.6394649999999991E-2"/>
  </r>
  <r>
    <s v="Scope 3"/>
    <x v="9"/>
    <s v="Ελλάδα"/>
    <s v="Indirect GHG emissions from third-party disposal and treatment of Waste Generated in Operations"/>
    <s v="Χαρτόνι (Cardboard)"/>
    <s v="Treatment of waste by Third-Party"/>
    <n v="7.016"/>
    <s v="tn"/>
    <s v="Recycling"/>
    <s v="Waste_Paper Board_Recycling"/>
    <s v="Σ.Ε. CO₂ eq"/>
    <n v="2.1280999999999998E-2"/>
    <s v="tn CO2 eq/ tn"/>
    <s v="DEFRA 2024"/>
    <m/>
    <m/>
    <m/>
    <m/>
    <n v="0.14930749599999998"/>
    <s v=""/>
    <n v="0.74653747999999986"/>
  </r>
  <r>
    <s v="Scope 3"/>
    <x v="9"/>
    <s v="Ελλάδα"/>
    <s v="Indirect GHG emissions from third-party disposal and treatment of Waste Generated in Operations"/>
    <s v="Χαρτόνι (Cardboard)"/>
    <s v="Treatment of waste by Third-Party"/>
    <n v="3098.4814000000006"/>
    <s v="tn"/>
    <s v="Recycling"/>
    <s v="Waste_Paper Board_Recycling"/>
    <s v="Σ.Ε. CO₂ eq"/>
    <n v="2.1280999999999998E-2"/>
    <s v="tn CO2 eq/ tn"/>
    <s v="DEFRA 2024"/>
    <m/>
    <m/>
    <m/>
    <m/>
    <n v="65.938782673399999"/>
    <s v=""/>
    <n v="329.69391336699999"/>
  </r>
  <r>
    <s v="Scope 3"/>
    <x v="10"/>
    <s v="Ελλάδα"/>
    <s v="Indirect GHG emissions from Business Travel"/>
    <s v="Indirect GHG emissions from Business Travel"/>
    <s v="Air Travel"/>
    <n v="0.53032000000000012"/>
    <s v="tn CO2"/>
    <s v="Icao carbon calculator"/>
    <s v="CO₂ "/>
    <s v="CO₂"/>
    <n v="1"/>
    <n v="0"/>
    <n v="0"/>
    <n v="0.53032000000000012"/>
    <m/>
    <m/>
    <m/>
    <m/>
    <s v=""/>
    <n v="2.6516000000000006"/>
  </r>
  <r>
    <s v="Scope 3"/>
    <x v="10"/>
    <s v="Ελλάδα"/>
    <s v="Indirect GHG emissions from Business Travel"/>
    <s v="Indirect GHG emissions from Business Travel"/>
    <s v="Air Travel"/>
    <n v="9.5399999999999999E-2"/>
    <s v="tn CO2"/>
    <s v="Icao carbon calculator"/>
    <s v="CO₂ "/>
    <s v="CO₂"/>
    <n v="1"/>
    <n v="0"/>
    <n v="0"/>
    <n v="9.5399999999999999E-2"/>
    <m/>
    <m/>
    <m/>
    <m/>
    <s v=""/>
    <n v="0.47699999999999998"/>
  </r>
  <r>
    <s v="Scope 3"/>
    <x v="10"/>
    <s v="Ελλάδα"/>
    <s v="Indirect GHG emissions from Business Travel"/>
    <s v="Indirect GHG emissions from Business Travel"/>
    <s v="Air Travel"/>
    <n v="7350.6"/>
    <s v="EURO"/>
    <m/>
    <s v="Air_Travel_Euro"/>
    <s v="Σ.Ε. CO₂ eq"/>
    <n v="6.7813200000000002E-4"/>
    <s v="tn CO2 eq/ €"/>
    <s v="EPA 2022"/>
    <m/>
    <m/>
    <m/>
    <m/>
    <n v="4.9846770792000008"/>
    <s v=""/>
    <n v="24.923385396"/>
  </r>
  <r>
    <s v="Scope 3"/>
    <x v="10"/>
    <s v="Ελλάδα"/>
    <s v="Indirect GHG emissions from Business Travel"/>
    <s v="Indirect GHG emissions from Business Travel"/>
    <s v="Air Travel"/>
    <n v="5.4741199999999912"/>
    <s v="tn CO2"/>
    <s v="Icao carbon calculator"/>
    <s v="CO₂ "/>
    <s v="CO₂"/>
    <n v="1"/>
    <n v="0"/>
    <n v="0"/>
    <n v="5.4741199999999912"/>
    <m/>
    <m/>
    <m/>
    <m/>
    <s v=""/>
    <n v="27.370599999999953"/>
  </r>
  <r>
    <s v="Scope 3"/>
    <x v="10"/>
    <s v="Ελλάδα"/>
    <s v="Indirect GHG emissions from Business Travel"/>
    <s v="Indirect GHG emissions from Business Travel"/>
    <s v="Air Travel"/>
    <n v="0.7008000000000002"/>
    <s v="tn CO2"/>
    <s v="Icao carbon calculator"/>
    <s v="CO₂ "/>
    <s v="CO₂"/>
    <n v="1"/>
    <n v="0"/>
    <n v="0"/>
    <n v="0.7008000000000002"/>
    <m/>
    <m/>
    <m/>
    <m/>
    <s v=""/>
    <n v="3.5040000000000009"/>
  </r>
  <r>
    <s v="Scope 3"/>
    <x v="10"/>
    <s v="Ελλάδα"/>
    <s v="Indirect GHG emissions from Business Travel"/>
    <s v="Indirect GHG emissions from Business Travel"/>
    <s v="Ship Travel"/>
    <n v="1953.0000000000009"/>
    <s v="passenger.km"/>
    <m/>
    <s v="Ship_Travel"/>
    <s v="Σ.Ε. CO₂ eq"/>
    <n v="1.3686000000000001E-4"/>
    <s v="t CO2 eq/passenger.km"/>
    <s v="DEFRA 2024"/>
    <m/>
    <m/>
    <m/>
    <m/>
    <n v="0.26728758000000014"/>
    <s v=""/>
    <n v="1.3364379000000006"/>
  </r>
  <r>
    <s v="Scope 3"/>
    <x v="10"/>
    <s v="Ελλάδα"/>
    <s v="Indirect GHG emissions from Business Travel"/>
    <s v="Indirect GHG emissions from Business Travel"/>
    <s v="Car Travel"/>
    <n v="2059"/>
    <s v="km"/>
    <m/>
    <s v="Car_Travel"/>
    <s v="Σ.Ε. CO₂ eq"/>
    <n v="2.1049000000000003E-4"/>
    <s v="t CO2 eq/km"/>
    <s v="DEFRA 2024"/>
    <m/>
    <m/>
    <m/>
    <m/>
    <n v="0.43339891000000003"/>
    <s v=""/>
    <n v="2.1669945500000001"/>
  </r>
  <r>
    <s v="Scope 3"/>
    <x v="10"/>
    <s v="Ελλάδα"/>
    <s v="Indirect GHG emissions from Business Travel"/>
    <s v="Indirect GHG emissions from Business Travel"/>
    <s v="Car Travel"/>
    <n v="839.63600000000008"/>
    <s v="EURO"/>
    <m/>
    <s v="Car_Travel_Euro"/>
    <s v="Σ.Ε. CO₂ eq"/>
    <n v="1.1582999999999999E-4"/>
    <s v="tn CO2 eq/ €"/>
    <s v="EPA 2022"/>
    <m/>
    <m/>
    <m/>
    <m/>
    <n v="9.7255037880000006E-2"/>
    <s v=""/>
    <n v="0.48627518940000003"/>
  </r>
  <r>
    <s v="Scope 3"/>
    <x v="10"/>
    <s v="Ελλάδα"/>
    <s v="Indirect GHG emissions from Business Travel"/>
    <s v="Indirect GHG emissions from Business Travel"/>
    <s v="Overnights"/>
    <n v="0.56822000000000006"/>
    <s v="tn eCO2"/>
    <s v="HotelFootprint"/>
    <s v="CO₂ eq"/>
    <s v="CO₂ eq"/>
    <n v="1"/>
    <n v="0"/>
    <n v="0"/>
    <m/>
    <m/>
    <m/>
    <m/>
    <n v="0.56822000000000006"/>
    <s v=""/>
    <n v="2.8411000000000004"/>
  </r>
  <r>
    <s v="Scope 3"/>
    <x v="10"/>
    <s v="Ελλάδα"/>
    <s v="Indirect GHG emissions from Business Travel"/>
    <s v="Indirect GHG emissions from Business Travel"/>
    <s v="Overnights"/>
    <n v="1.5356400000000004E-2"/>
    <s v="tn eCO2"/>
    <s v="HotelFootprint"/>
    <s v="CO₂ eq"/>
    <s v="CO₂ eq"/>
    <n v="1"/>
    <n v="0"/>
    <n v="0"/>
    <m/>
    <m/>
    <m/>
    <m/>
    <n v="1.5356400000000004E-2"/>
    <s v=""/>
    <n v="7.6782000000000017E-2"/>
  </r>
  <r>
    <s v="Scope 3"/>
    <x v="10"/>
    <s v="Ελλάδα"/>
    <s v="Indirect GHG emissions from Business Travel"/>
    <s v="Indirect GHG emissions from Business Travel"/>
    <s v="Overnights"/>
    <n v="1.8576258000000008"/>
    <s v="tn eCO2"/>
    <s v="HotelFootprint"/>
    <s v="CO₂ eq"/>
    <s v="CO₂ eq"/>
    <n v="1"/>
    <n v="0"/>
    <n v="0"/>
    <m/>
    <m/>
    <m/>
    <m/>
    <n v="1.8576258000000008"/>
    <s v=""/>
    <n v="9.2881290000000032"/>
  </r>
  <r>
    <s v="Scope 3"/>
    <x v="10"/>
    <s v="Ελλάδα"/>
    <s v="Indirect GHG emissions from Business Travel"/>
    <s v="Indirect GHG emissions from Business Travel"/>
    <s v="Overnights"/>
    <n v="0.17219359999999997"/>
    <s v="tn eCO2"/>
    <s v="HotelFootprint"/>
    <s v="CO₂ eq"/>
    <s v="CO₂ eq"/>
    <n v="1"/>
    <n v="0"/>
    <n v="0"/>
    <m/>
    <m/>
    <m/>
    <m/>
    <n v="0.17219359999999997"/>
    <s v=""/>
    <n v="0.86096799999999984"/>
  </r>
  <r>
    <s v="Scope 3"/>
    <x v="11"/>
    <s v="Ελλάδα"/>
    <s v="Indirect GHG emissions from Employee Commuting"/>
    <s v="Indirect GHG emissions from Employee Commuting"/>
    <s v="Employee Commuting-Survey"/>
    <n v="17.92775757160328"/>
    <s v="tn eCO2"/>
    <s v="Survey"/>
    <s v="CO₂ eq"/>
    <s v="CO₂ eq"/>
    <n v="1"/>
    <n v="0"/>
    <n v="0"/>
    <m/>
    <m/>
    <m/>
    <m/>
    <n v="17.92775757160328"/>
    <s v=""/>
    <n v="89.6387878580164"/>
  </r>
  <r>
    <s v="Scope 3"/>
    <x v="11"/>
    <s v="Ελλάδα"/>
    <s v="Indirect GHG emissions from Employee Commuting"/>
    <s v="Indirect GHG emissions from Employee Commuting"/>
    <s v="Employee Commuting-Survey"/>
    <n v="13.076717287522394"/>
    <s v="tn eCO2"/>
    <s v="Survey"/>
    <s v="CO₂ eq"/>
    <s v="CO₂ eq"/>
    <n v="1"/>
    <n v="0"/>
    <n v="0"/>
    <m/>
    <m/>
    <m/>
    <m/>
    <n v="13.076717287522394"/>
    <s v=""/>
    <n v="65.383586437611967"/>
  </r>
  <r>
    <s v="Scope 3"/>
    <x v="11"/>
    <s v="Ελλάδα"/>
    <s v="Indirect GHG emissions from Employee Commuting"/>
    <s v="Indirect GHG emissions from Employee Commuting"/>
    <s v="Employee Commuting-Survey"/>
    <n v="5.0619550790409269"/>
    <s v="tn eCO2"/>
    <s v="Survey"/>
    <s v="CO₂ eq"/>
    <s v="CO₂ eq"/>
    <n v="1"/>
    <n v="0"/>
    <n v="0"/>
    <m/>
    <m/>
    <m/>
    <m/>
    <n v="5.0619550790409269"/>
    <s v=""/>
    <n v="25.309775395204632"/>
  </r>
  <r>
    <s v="Scope 3"/>
    <x v="11"/>
    <s v="Ελλάδα"/>
    <s v="Indirect GHG emissions from Employee Commuting"/>
    <s v="Indirect GHG emissions from Employee Commuting"/>
    <s v="Employee Commuting-Survey"/>
    <n v="14.553120852242664"/>
    <s v="tn eCO2"/>
    <s v="Survey"/>
    <s v="CO₂ eq"/>
    <s v="CO₂ eq"/>
    <n v="1"/>
    <n v="0"/>
    <n v="0"/>
    <m/>
    <m/>
    <m/>
    <m/>
    <n v="14.553120852242664"/>
    <s v=""/>
    <n v="72.765604261213312"/>
  </r>
  <r>
    <s v="Scope 3"/>
    <x v="11"/>
    <s v="Ελλάδα"/>
    <s v="Indirect GHG emissions from Employee Commuting"/>
    <s v="Indirect GHG emissions from Employee Commuting"/>
    <s v="Employee Commuting-Survey"/>
    <n v="194.46344095315558"/>
    <s v="tn eCO2"/>
    <s v="Survey"/>
    <s v="CO₂ eq"/>
    <s v="CO₂ eq"/>
    <n v="1"/>
    <n v="0"/>
    <n v="0"/>
    <m/>
    <m/>
    <m/>
    <m/>
    <n v="194.46344095315558"/>
    <s v=""/>
    <n v="972.31720476577789"/>
  </r>
  <r>
    <s v="Scope 3"/>
    <x v="11"/>
    <s v="Ελλάδα"/>
    <s v="Indirect GHG emissions from Employee Commuting"/>
    <s v="Indirect GHG emissions from Employee Commuting"/>
    <s v="Employee Commuting-Survey"/>
    <n v="63.485353282971623"/>
    <s v="tn eCO2"/>
    <s v="Survey"/>
    <s v="CO₂ eq"/>
    <s v="CO₂ eq"/>
    <n v="1"/>
    <n v="0"/>
    <n v="0"/>
    <m/>
    <m/>
    <m/>
    <m/>
    <n v="63.485353282971623"/>
    <s v=""/>
    <n v="317.42676641485809"/>
  </r>
  <r>
    <s v="Scope 3"/>
    <x v="11"/>
    <s v="Ελλάδα"/>
    <s v="Indirect GHG emissions from Employee Commuting"/>
    <s v="Indirect GHG emissions from Employee Commuting"/>
    <s v="Employee Commuting-Survey"/>
    <n v="15.607694827042858"/>
    <s v="tn eCO2"/>
    <s v="Survey"/>
    <s v="CO₂ eq"/>
    <s v="CO₂ eq"/>
    <n v="1"/>
    <n v="0"/>
    <n v="0"/>
    <m/>
    <m/>
    <m/>
    <m/>
    <n v="15.607694827042858"/>
    <s v=""/>
    <n v="78.0384741352142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DA6A6-FD36-488E-989F-F4F5F1145BD3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rowHeaderCaption="Category GHG">
  <location ref="A1:B13" firstHeaderRow="1" firstDataRow="1" firstDataCol="1"/>
  <pivotFields count="21">
    <pivotField showAll="0"/>
    <pivotField axis="axisRow" showAll="0">
      <items count="13">
        <item x="0"/>
        <item x="3"/>
        <item x="4"/>
        <item x="5"/>
        <item x="6"/>
        <item x="7"/>
        <item x="8"/>
        <item x="9"/>
        <item x="10"/>
        <item x="11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Sum  t eCO2" fld="20" baseField="0" baseItem="0"/>
  </dataFields>
  <formats count="3">
    <format dxfId="59">
      <pivotArea outline="0" collapsedLevelsAreSubtotals="1" fieldPosition="0"/>
    </format>
    <format dxfId="58">
      <pivotArea dataOnly="0" labelOnly="1" outline="0" axis="axisValues" fieldPosition="0"/>
    </format>
    <format dxfId="5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E77C4-088A-4868-B427-327A5FAD2F46}" name="Calculations" displayName="Calculations" ref="A1:U1013" totalsRowShown="0" headerRowDxfId="56" dataDxfId="54" headerRowBorderDxfId="55" tableBorderDxfId="53" totalsRowBorderDxfId="52">
  <autoFilter ref="A1:U1013" xr:uid="{3D1E77C4-088A-4868-B427-327A5FAD2F46}"/>
  <sortState xmlns:xlrd2="http://schemas.microsoft.com/office/spreadsheetml/2017/richdata2" ref="A728:U808">
    <sortCondition ref="A1:A1013"/>
  </sortState>
  <tableColumns count="21">
    <tableColumn id="1" xr3:uid="{DB071706-6CC3-45DC-856B-1E9DBE857A8E}" name="GHG Scope" dataDxfId="51" totalsRowDxfId="50"/>
    <tableColumn id="25" xr3:uid="{257051FF-1AB3-4826-A201-B91DDB1C24E3}" name="GHG Category" dataDxfId="49" totalsRowDxfId="48"/>
    <tableColumn id="19" xr3:uid="{FB56B6D9-CAB4-4238-AEC5-A94A39CCC5FF}" name="Χώρα" dataDxfId="47" totalsRowDxfId="46"/>
    <tableColumn id="3" xr3:uid="{A8DD8824-96CD-4E18-A602-A0DB9CCF8D63}" name="Ομάδα πηγών εκπομπών" dataDxfId="45" totalsRowDxfId="44"/>
    <tableColumn id="4" xr3:uid="{2BA443A9-CBE3-450C-A659-A64CD7AB389B}" name="Κατηγορία πηγών εκπομπών" dataDxfId="43" totalsRowDxfId="42"/>
    <tableColumn id="5" xr3:uid="{CB937C5A-C63C-4B56-A5FA-82459A67EA12}" name="Πηγή εκπομπών" dataDxfId="41" totalsRowDxfId="40"/>
    <tableColumn id="6" xr3:uid="{E4F969DD-4634-4747-8821-75CCD39D9372}" name="Τιμή" dataDxfId="39" totalsRowDxfId="38"/>
    <tableColumn id="7" xr3:uid="{71C620AD-D903-46CE-8380-DA8B73ABEE91}" name="Μονάδες" dataDxfId="37" totalsRowDxfId="36"/>
    <tableColumn id="8" xr3:uid="{FB3B1D26-72E4-4568-BFC2-E1696E9A4817}" name="Πληροφορίες" dataDxfId="35" totalsRowDxfId="34"/>
    <tableColumn id="10" xr3:uid="{EFD46D61-4066-4A7A-B85A-B39415211CC0}" name="For XLOOKUP" dataDxfId="33" totalsRowDxfId="32"/>
    <tableColumn id="11" xr3:uid="{230BE9F9-AFEF-4646-BD80-87CE720EAF8A}" name="Emission Factor" dataDxfId="31" totalsRowDxfId="30">
      <calculatedColumnFormula>_xlfn.XLOOKUP(Calculations[[#This Row],[For XLOOKUP]],Factors[For XLOOKUP],Factors[Factor],"")</calculatedColumnFormula>
    </tableColumn>
    <tableColumn id="12" xr3:uid="{F85817F8-1FF8-4FF2-B1CE-CDC803C4C66E}" name="Value" dataDxfId="29" totalsRowDxfId="28">
      <calculatedColumnFormula>_xlfn.XLOOKUP(Calculations[[#This Row],[For XLOOKUP]],Factors[For XLOOKUP],Factors[Value],"")</calculatedColumnFormula>
    </tableColumn>
    <tableColumn id="13" xr3:uid="{709C1FE8-9D3D-4DF3-B1B5-61A0A4FF3A45}" name="Units" dataDxfId="27" totalsRowDxfId="26">
      <calculatedColumnFormula>_xlfn.XLOOKUP(Calculations[[#This Row],[For XLOOKUP]],Factors[For XLOOKUP],Factors[Units],"")</calculatedColumnFormula>
    </tableColumn>
    <tableColumn id="14" xr3:uid="{3FCF3D00-A0A1-4363-A434-E7272E763520}" name="Source" dataDxfId="25" totalsRowDxfId="24">
      <calculatedColumnFormula>_xlfn.XLOOKUP(Calculations[[#This Row],[For XLOOKUP]],Factors[For XLOOKUP],Factors[Source],"")</calculatedColumnFormula>
    </tableColumn>
    <tableColumn id="15" xr3:uid="{3EE69494-B19F-419A-9920-CE3AAF705971}" name="t CO2" dataDxfId="9"/>
    <tableColumn id="16" xr3:uid="{234B16A5-DEAF-4931-BAA1-AD117D6D9C7F}" name="t CH4" dataDxfId="8"/>
    <tableColumn id="17" xr3:uid="{D5E31335-9BB2-4EE0-B5D6-348BB8057622}" name="t N2O" dataDxfId="7"/>
    <tableColumn id="18" xr3:uid="{D987AAA4-B078-425E-8541-1F8A5060503E}" name="t HFCs" dataDxfId="6"/>
    <tableColumn id="20" xr3:uid="{ECD1B25D-AFEB-4021-9DE8-5C7062FD2755}" name="t CO2 eq" dataDxfId="5"/>
    <tableColumn id="2" xr3:uid="{3982C1D6-F204-463C-A994-AB35D9171DB7}" name="Sum t eCO2-market" dataDxfId="4"/>
    <tableColumn id="21" xr3:uid="{B2675EF2-6116-4EE5-8A11-3EE9456F1F2A}" name="Sum t eCO2" dataDxfId="3" totalsRow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91ECB2-C61B-47A8-AE28-5CAA6DC2EB13}" name="Factors" displayName="Factors" ref="A1:H429" totalsRowShown="0" headerRowDxfId="22" dataDxfId="20" headerRowBorderDxfId="21" tableBorderDxfId="19" totalsRowBorderDxfId="18">
  <autoFilter ref="A1:H429" xr:uid="{47A406B1-73A6-4A16-A205-FDC32CA758C6}"/>
  <sortState xmlns:xlrd2="http://schemas.microsoft.com/office/spreadsheetml/2017/richdata2" ref="A2:H429">
    <sortCondition ref="A1:A429"/>
  </sortState>
  <tableColumns count="8">
    <tableColumn id="1" xr3:uid="{55BFBE92-FC55-427F-B9E9-77CB29EECBBD}" name="Κατηγορία" dataDxfId="17"/>
    <tableColumn id="8" xr3:uid="{A65A0590-046B-48C9-8CB0-AB429C1BAF53}" name="Πληροφορίες" dataDxfId="16"/>
    <tableColumn id="2" xr3:uid="{86CAD3C2-05E6-434A-B065-C580ADA00360}" name="Factor" dataDxfId="15"/>
    <tableColumn id="3" xr3:uid="{CEFCCE9B-82CF-4B4E-8D12-78299A6A2CA7}" name="Value" dataDxfId="14"/>
    <tableColumn id="4" xr3:uid="{A5E5F258-51D6-4B69-A960-4E948FD25ADC}" name="Units" dataDxfId="13"/>
    <tableColumn id="5" xr3:uid="{AE6A1D58-9E0D-42EB-8D13-EC8683A2DABE}" name="Source" dataDxfId="12"/>
    <tableColumn id="6" xr3:uid="{B728D0F8-BA24-4F66-86F0-C27F95EA8D86}" name="Description" dataDxfId="11"/>
    <tableColumn id="7" xr3:uid="{A86A08AE-A58F-4A7A-B9A5-A2BDF9EEFA70}" name="For XLOOKUP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1" dT="2025-03-19T09:44:25.22" personId="{67EC1D54-F469-4E77-9F20-9BF7B0502765}" id="{6934A33F-E4C7-441A-B65A-5B9BB25ECCFA}">
    <text>Including MOREAS ΣΕΑ</text>
  </threadedComment>
  <threadedComment ref="G542" dT="2025-03-20T15:09:01.30" personId="{67EC1D54-F469-4E77-9F20-9BF7B0502765}" id="{F941CBF0-444F-4485-990E-E4889C7F99EA}">
    <text>ΜΟΡΕΑΣ ΣΕΑ</text>
  </threadedComment>
  <threadedComment ref="G545" dT="2025-03-20T15:09:15.68" personId="{67EC1D54-F469-4E77-9F20-9BF7B0502765}" id="{11979B35-2C7A-4D51-A89A-E1E027C1E24F}">
    <text>ΜΟΡΕΑΣ ΣΕΑ</text>
  </threadedComment>
  <threadedComment ref="G551" dT="2025-04-07T07:17:48.10" personId="{67EC1D54-F469-4E77-9F20-9BF7B0502765}" id="{2638E077-43CB-4EBE-AB52-FB5A7023E859}">
    <text>% Κερδών - mail 7/4</text>
  </threadedComment>
  <threadedComment ref="G552" dT="2025-04-07T07:18:29.24" personId="{67EC1D54-F469-4E77-9F20-9BF7B0502765}" id="{F1D7E65C-6D8D-47FB-8BB2-6A51133CF488}">
    <text>% Κερδών - mail 7/4</text>
  </threadedComment>
  <threadedComment ref="G553" dT="2025-04-07T07:18:45.64" personId="{67EC1D54-F469-4E77-9F20-9BF7B0502765}" id="{5C02C951-E296-495B-878E-CA6D6C5A6AD5}">
    <text>% Κερδών - mail 7/4</text>
  </threadedComment>
  <threadedComment ref="G554" dT="2025-04-07T07:21:52.65" personId="{67EC1D54-F469-4E77-9F20-9BF7B0502765}" id="{4081D250-6196-4381-AD97-A5F7B9A4952B}">
    <text>% Πωλήσεων λόγω ζημίας</text>
  </threadedComment>
  <threadedComment ref="G555" dT="2025-04-07T07:22:03.36" personId="{67EC1D54-F469-4E77-9F20-9BF7B0502765}" id="{04737946-B781-45C0-936A-D48D43C17FC0}">
    <text>% Πωλήσεων λόγω ζημίας</text>
  </threadedComment>
  <threadedComment ref="G556" dT="2025-04-07T07:22:07.70" personId="{67EC1D54-F469-4E77-9F20-9BF7B0502765}" id="{8D989019-71FB-4E97-99FA-EF831A3B4362}">
    <text>% Πωλήσεων λόγω ζημίας</text>
  </threadedComment>
  <threadedComment ref="G557" dT="2025-04-07T07:22:12.41" personId="{67EC1D54-F469-4E77-9F20-9BF7B0502765}" id="{73547635-5AAB-42A2-8057-1D1EC6752872}">
    <text>% Πωλήσεων λόγω ζημίας</text>
  </threadedComment>
  <threadedComment ref="G558" dT="2025-04-07T07:22:17.10" personId="{67EC1D54-F469-4E77-9F20-9BF7B0502765}" id="{3BB1E57A-54FB-492B-9D0D-A1E83E19C979}">
    <text>% Πωλήσεων λόγω ζημίας</text>
  </threadedComment>
  <threadedComment ref="G559" dT="2025-04-07T07:22:26.38" personId="{67EC1D54-F469-4E77-9F20-9BF7B0502765}" id="{87540C5B-73FD-4907-8622-99BA2BCBAEDE}">
    <text>% Πωλήσεων λόγω ζημίας</text>
  </threadedComment>
  <threadedComment ref="G560" dT="2025-04-07T07:19:19.61" personId="{67EC1D54-F469-4E77-9F20-9BF7B0502765}" id="{4C5FA127-5407-4EDC-A864-457DF24DD1E5}">
    <text>% Κερδων - mail 7/04</text>
  </threadedComment>
  <threadedComment ref="G746" dT="2025-03-20T14:47:38.94" personId="{67EC1D54-F469-4E77-9F20-9BF7B0502765}" id="{E29B83E8-9A34-4261-ADE4-1CD3DCBAE727}">
    <text>+ΜΟΡΕΑΣ ΣΕΑ</text>
  </threadedComment>
  <threadedComment ref="G776" dT="2025-03-20T14:48:11.85" personId="{67EC1D54-F469-4E77-9F20-9BF7B0502765}" id="{861D8330-F11B-4322-9193-C239AB7DAA0F}">
    <text>+ ΜΟΡΕΑΣ ΣΕΑ</text>
  </threadedComment>
  <threadedComment ref="G782" dT="2025-03-20T14:48:34.00" personId="{67EC1D54-F469-4E77-9F20-9BF7B0502765}" id="{1B66A9B5-ECE0-47C0-B01F-AAF259127134}">
    <text>+ ΜΟΡΕΑΣ ΣΕΑ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4" dT="2025-03-18T11:31:47.58" personId="{67EC1D54-F469-4E77-9F20-9BF7B0502765}" id="{4D083601-A620-4CE4-9E32-5310B4C3EA92}">
    <text xml:space="preserve">Emission factors by NIR due to specified fuel. </text>
  </threadedComment>
  <threadedComment ref="D35" dT="2025-03-18T11:31:47.58" personId="{67EC1D54-F469-4E77-9F20-9BF7B0502765}" id="{3591338A-51F1-49E8-8A0C-804D5C1F4E03}">
    <text xml:space="preserve">Emission factors by NIR due to specified fuel. </text>
  </threadedComment>
  <threadedComment ref="D36" dT="2025-03-18T11:36:51.48" personId="{67EC1D54-F469-4E77-9F20-9BF7B0502765}" id="{294A81A4-325D-4C69-8B96-6BA3AD2AC67A}">
    <text>Emission factors by NIR due to specified fuel.</text>
  </threadedComment>
  <threadedComment ref="D37" dT="2025-03-18T11:36:51.48" personId="{67EC1D54-F469-4E77-9F20-9BF7B0502765}" id="{10F117C9-A387-4DC5-843D-3BA6B178FDC1}">
    <text>Emission factors by NIR due to specified fuel.</text>
  </threadedComment>
  <threadedComment ref="D38" dT="2025-03-18T11:37:18.27" personId="{67EC1D54-F469-4E77-9F20-9BF7B0502765}" id="{C9338526-B52E-46B9-9C81-570BC662E1D7}">
    <text>Emission factors by NIR due to specified fuel.</text>
  </threadedComment>
  <threadedComment ref="D39" dT="2025-03-18T11:37:18.27" personId="{67EC1D54-F469-4E77-9F20-9BF7B0502765}" id="{1725B7AA-F27A-4542-ABAD-885EB15DFCCA}">
    <text>Emission factors by NIR due to specified fuel.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A8A97B4-7575-4545-96A9-4C8735ED74DD}">
  <we:reference id="wa200007333" version="1.0.0.12" store="en-GB" storeType="OMEX"/>
  <we:alternateReferences>
    <we:reference id="WA200007333" version="1.0.0.12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_xldudf_CLIMATIQ_CALCULATE_TRAVEL_AIR</we:customFunctionIds>
        <we:customFunctionIds>_xldudf_CLIMATIQ_CALCULATE_TRAVEL_ROAD</we:customFunctionIds>
        <we:customFunctionIds>_xldudf_CLIMATIQ_CALCULATE_TRAVEL_SPEND</we:customFunctionIds>
        <we:customFunctionIds>_xldudf_CLIMATIQ_CALCULATE_CBAM</we:customFunctionIds>
        <we:customFunctionIds>_xldudf_CLIMATIQ_CALCULATE_CLASSIFICATION</we:customFunctionIds>
        <we:customFunctionIds>_xldudf_CLIMATIQ_CALCULATE_PROCUREMENT_BYCLASSIFICATION</we:customFunctionIds>
        <we:customFunctionIds>_xldudf_CLIMATIQ_CALCULATE_PROCUREMENT_BYACTIVITYID</we:customFunctionIds>
        <we:customFunctionIds>_xldudf_CLIMATIQ_CALCULATE_CLOUD_VIRTUALMACHINE</we:customFunctionIds>
        <we:customFunctionIds>_xldudf_CLIMATIQ_CALCULATE</we:customFunctionIds>
        <we:customFunctionIds>_xldudf_CLIMATIQ_CALCULATE_BYCUSTOMLABEL</we:customFunctionIds>
        <we:customFunctionIds>_xldudf_CLIMATIQ_CALCULATE_INTERMODALFREIGHTTRANSPORT</we:customFunctionIds>
        <we:customFunctionIds>_xldudf_CLIMATIQ_CALCULATE_TRAVEL_RAIL</we:customFunctionIds>
        <we:customFunctionIds>_xldudf_CLIMATIQ_CALCULATE_FUEL</we:customFunctionIds>
        <we:customFunctionIds>_xldudf_CLIMATIQ_CALCULATE_ELECTRICITY</we:customFunctionIds>
        <we:customFunctionIds>_xldudf_CLIMATIQ_CALCULATE_AUTOPILOT</we:customFunctionIds>
        <we:customFunctionIds>_xldudf_CLIMATIQ_CALCULATE_AUTOPILOT_REQUESTREVIEW</we:customFunctionIds>
        <we:customFunctionIds>_xldudf_CLIMATIQ_SETKEY</we:customFunctionIds>
        <we:customFunctionIds>_xldudf_CLIMATIQ_CALCULATE_AUTOPILOT_SUGGEST</we:customFunctionIds>
        <we:customFunctionIds>_xldudf_CLIMATIQ_SEARCH_EMISSIONFACTORS</we:customFunctionIds>
        <we:customFunctionIds>_xldudf_CLIMATIQ_SEARCH_REGIONS</we:customFunctionIds>
        <we:customFunctionIds>_xldudf_CLIMATIQ_SEARCH_AVAILABLEFUELTYPES</we:customFunctionIds>
        <we:customFunctionIds>_xldudf_CLIMATIQ_SEARCH_AVAILABLEELECTRICITYSUPPLIERS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ea.blob.core.windows.net/assets/67fb0049-ec99-470d-8412-1ed9201e576f/EnergyStatisticsManual.pdf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tsoc.org.cy/electrical-system/electrical-energy-generation/percentage-losses/" TargetMode="External"/><Relationship Id="rId7" Type="http://schemas.openxmlformats.org/officeDocument/2006/relationships/hyperlink" Target="https://iea.blob.core.windows.net/assets/67fb0049-ec99-470d-8412-1ed9201e576f/EnergyStatisticsManual.pdf" TargetMode="External"/><Relationship Id="rId12" Type="http://schemas.openxmlformats.org/officeDocument/2006/relationships/hyperlink" Target="https://iea.blob.core.windows.net/assets/67fb0049-ec99-470d-8412-1ed9201e576f/EnergyStatisticsManual.pdf" TargetMode="External"/><Relationship Id="rId17" Type="http://schemas.microsoft.com/office/2017/10/relationships/threadedComment" Target="../threadedComments/threadedComment2.xml"/><Relationship Id="rId2" Type="http://schemas.openxmlformats.org/officeDocument/2006/relationships/hyperlink" Target="https://www.cera.org.cy/en-gb/apofasis/details/apofasi-169-2022" TargetMode="External"/><Relationship Id="rId16" Type="http://schemas.openxmlformats.org/officeDocument/2006/relationships/comments" Target="../comments2.xml"/><Relationship Id="rId1" Type="http://schemas.openxmlformats.org/officeDocument/2006/relationships/hyperlink" Target="https://www.dapeep.gr/wp-content/uploads/2024/07/%CE%95%CE%9D%CE%95%CE%A1%CE%93%CE%95%CE%99%CE%91%CE%9A%CE%9F-%CE%9C%CE%95%CE%99%CE%93%CE%9C%CE%91-2023.pdf" TargetMode="External"/><Relationship Id="rId6" Type="http://schemas.openxmlformats.org/officeDocument/2006/relationships/hyperlink" Target="https://www.mof.gov.cy/mof/gpo/gazette.nsf/BD08758942B84F5EC225872C004063A3/$file/4861%2027%203%202015%20PARARTIMA%203o%20MEROS%20I.pdf" TargetMode="External"/><Relationship Id="rId11" Type="http://schemas.openxmlformats.org/officeDocument/2006/relationships/hyperlink" Target="https://iea.blob.core.windows.net/assets/67fb0049-ec99-470d-8412-1ed9201e576f/EnergyStatisticsManual.pdf" TargetMode="External"/><Relationship Id="rId5" Type="http://schemas.openxmlformats.org/officeDocument/2006/relationships/hyperlink" Target="https://www.mof.gov.cy/mof/gpo/gazette.nsf/BD08758942B84F5EC225872C004063A3/$file/4861%2027%203%202015%20PARARTIMA%203o%20MEROS%20I.pdf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admie.gr/sites/default/files/attached-files/type-file/2025/02/Energy_Report_202412_v2_en.pdf" TargetMode="External"/><Relationship Id="rId4" Type="http://schemas.openxmlformats.org/officeDocument/2006/relationships/hyperlink" Target="https://www.cera.org.cy/en-gb/apofasis/details/apofasi-169-2022" TargetMode="External"/><Relationship Id="rId9" Type="http://schemas.openxmlformats.org/officeDocument/2006/relationships/hyperlink" Target="https://data.worldbank.org/indicator/EG.ELC.LOSS.ZS" TargetMode="External"/><Relationship Id="rId1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0849-8C12-4E6C-A7F8-9F60198D0331}">
  <dimension ref="A1:B14"/>
  <sheetViews>
    <sheetView workbookViewId="0">
      <selection activeCell="B7" sqref="B7"/>
    </sheetView>
  </sheetViews>
  <sheetFormatPr defaultRowHeight="14.4" x14ac:dyDescent="0.3"/>
  <cols>
    <col min="1" max="1" width="15.44140625" bestFit="1" customWidth="1"/>
    <col min="2" max="2" width="11.21875" style="17" bestFit="1" customWidth="1"/>
  </cols>
  <sheetData>
    <row r="1" spans="1:2" x14ac:dyDescent="0.3">
      <c r="A1" s="44" t="s">
        <v>1076</v>
      </c>
      <c r="B1" s="30" t="s">
        <v>1075</v>
      </c>
    </row>
    <row r="2" spans="1:2" x14ac:dyDescent="0.3">
      <c r="A2" s="4" t="s">
        <v>167</v>
      </c>
      <c r="B2" s="17">
        <v>21618.938923606223</v>
      </c>
    </row>
    <row r="3" spans="1:2" x14ac:dyDescent="0.3">
      <c r="A3" s="4" t="s">
        <v>316</v>
      </c>
      <c r="B3" s="17">
        <v>5702.7833162264669</v>
      </c>
    </row>
    <row r="4" spans="1:2" x14ac:dyDescent="0.3">
      <c r="A4" s="4" t="s">
        <v>729</v>
      </c>
      <c r="B4" s="17">
        <v>426.68061615290833</v>
      </c>
    </row>
    <row r="5" spans="1:2" x14ac:dyDescent="0.3">
      <c r="A5" s="4" t="s">
        <v>859</v>
      </c>
      <c r="B5" s="17">
        <v>462.42648704353729</v>
      </c>
    </row>
    <row r="6" spans="1:2" x14ac:dyDescent="0.3">
      <c r="A6" s="4" t="s">
        <v>544</v>
      </c>
      <c r="B6" s="17">
        <v>969.1651299142485</v>
      </c>
    </row>
    <row r="7" spans="1:2" x14ac:dyDescent="0.3">
      <c r="A7" s="4" t="s">
        <v>547</v>
      </c>
      <c r="B7" s="17">
        <v>50616.410495885146</v>
      </c>
    </row>
    <row r="8" spans="1:2" x14ac:dyDescent="0.3">
      <c r="A8" s="4" t="s">
        <v>578</v>
      </c>
      <c r="B8" s="17">
        <v>13490.473392118836</v>
      </c>
    </row>
    <row r="9" spans="1:2" x14ac:dyDescent="0.3">
      <c r="A9" s="4" t="s">
        <v>598</v>
      </c>
      <c r="B9" s="17">
        <v>46723.378537939359</v>
      </c>
    </row>
    <row r="10" spans="1:2" x14ac:dyDescent="0.3">
      <c r="A10" s="4" t="s">
        <v>700</v>
      </c>
      <c r="B10" s="17">
        <v>75.983272035399935</v>
      </c>
    </row>
    <row r="11" spans="1:2" x14ac:dyDescent="0.3">
      <c r="A11" s="4" t="s">
        <v>723</v>
      </c>
      <c r="B11" s="17">
        <v>1620.8801992678966</v>
      </c>
    </row>
    <row r="12" spans="1:2" x14ac:dyDescent="0.3">
      <c r="A12" s="4" t="s">
        <v>0</v>
      </c>
      <c r="B12" s="17">
        <v>8352.2021403721465</v>
      </c>
    </row>
    <row r="13" spans="1:2" x14ac:dyDescent="0.3">
      <c r="A13" s="4" t="s">
        <v>42</v>
      </c>
      <c r="B13" s="17">
        <v>1599.6167828785719</v>
      </c>
    </row>
    <row r="14" spans="1:2" x14ac:dyDescent="0.3">
      <c r="B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35330-806A-4E79-8824-FAC3E77A958C}">
  <sheetPr codeName="Sheet4"/>
  <dimension ref="A1:U1013"/>
  <sheetViews>
    <sheetView showOutlineSymbols="0" showWhiteSpace="0" topLeftCell="K162" zoomScale="85" zoomScaleNormal="60" workbookViewId="0">
      <selection activeCell="O1" sqref="O1:U1048576"/>
    </sheetView>
  </sheetViews>
  <sheetFormatPr defaultRowHeight="14.4" x14ac:dyDescent="0.3"/>
  <cols>
    <col min="1" max="1" width="13.109375" customWidth="1"/>
    <col min="2" max="2" width="15.33203125" customWidth="1"/>
    <col min="3" max="3" width="18" style="4" customWidth="1"/>
    <col min="4" max="4" width="92.109375" style="4" customWidth="1"/>
    <col min="5" max="5" width="63.5546875" customWidth="1"/>
    <col min="6" max="6" width="62.5546875" customWidth="1"/>
    <col min="7" max="7" width="34.88671875" style="60" customWidth="1"/>
    <col min="8" max="8" width="26.44140625" customWidth="1"/>
    <col min="9" max="9" width="94" customWidth="1"/>
    <col min="10" max="10" width="68.6640625" style="40" customWidth="1"/>
    <col min="11" max="11" width="19.109375" bestFit="1" customWidth="1"/>
    <col min="12" max="12" width="12.88671875" style="2" bestFit="1" customWidth="1"/>
    <col min="13" max="13" width="16.6640625" style="2" bestFit="1" customWidth="1"/>
    <col min="14" max="14" width="59.33203125" style="2" customWidth="1"/>
    <col min="15" max="15" width="12.88671875" style="30" bestFit="1" customWidth="1"/>
    <col min="16" max="16" width="12" style="30" bestFit="1" customWidth="1"/>
    <col min="17" max="17" width="12.88671875" style="30" bestFit="1" customWidth="1"/>
    <col min="18" max="18" width="11.33203125" style="30" bestFit="1" customWidth="1"/>
    <col min="19" max="19" width="17.33203125" style="30" bestFit="1" customWidth="1"/>
    <col min="20" max="20" width="13.44140625" style="30" customWidth="1"/>
    <col min="21" max="21" width="31.6640625" style="30" customWidth="1"/>
    <col min="22" max="22" width="12" bestFit="1" customWidth="1"/>
  </cols>
  <sheetData>
    <row r="1" spans="1:21" s="4" customFormat="1" ht="15" thickBot="1" x14ac:dyDescent="0.35">
      <c r="A1" s="3" t="s">
        <v>1</v>
      </c>
      <c r="B1" s="3" t="s">
        <v>314</v>
      </c>
      <c r="C1" s="19" t="s">
        <v>58</v>
      </c>
      <c r="D1" s="3" t="s">
        <v>2</v>
      </c>
      <c r="E1" s="3" t="s">
        <v>3</v>
      </c>
      <c r="F1" s="3" t="s">
        <v>4</v>
      </c>
      <c r="G1" s="57" t="s">
        <v>256</v>
      </c>
      <c r="H1" s="3" t="s">
        <v>5</v>
      </c>
      <c r="I1" s="3" t="s">
        <v>6</v>
      </c>
      <c r="J1" s="39" t="s">
        <v>15</v>
      </c>
      <c r="K1" s="13" t="s">
        <v>32</v>
      </c>
      <c r="L1" s="13" t="s">
        <v>11</v>
      </c>
      <c r="M1" s="13" t="s">
        <v>12</v>
      </c>
      <c r="N1" s="13" t="s">
        <v>13</v>
      </c>
      <c r="O1" s="14" t="s">
        <v>33</v>
      </c>
      <c r="P1" s="14" t="s">
        <v>34</v>
      </c>
      <c r="Q1" s="14" t="s">
        <v>35</v>
      </c>
      <c r="R1" s="14" t="s">
        <v>57</v>
      </c>
      <c r="S1" s="14" t="s">
        <v>62</v>
      </c>
      <c r="T1" s="43" t="s">
        <v>757</v>
      </c>
      <c r="U1" s="64" t="s">
        <v>292</v>
      </c>
    </row>
    <row r="2" spans="1:21" s="7" customFormat="1" ht="15" thickTop="1" x14ac:dyDescent="0.3">
      <c r="A2" s="8" t="s">
        <v>167</v>
      </c>
      <c r="B2" s="8" t="s">
        <v>167</v>
      </c>
      <c r="C2" s="9" t="s">
        <v>577</v>
      </c>
      <c r="D2" s="8" t="s">
        <v>222</v>
      </c>
      <c r="E2" s="8" t="s">
        <v>81</v>
      </c>
      <c r="F2" s="10" t="s">
        <v>81</v>
      </c>
      <c r="G2" s="28">
        <v>365147.10620000004</v>
      </c>
      <c r="H2" s="11" t="s">
        <v>277</v>
      </c>
      <c r="I2" s="9" t="s">
        <v>237</v>
      </c>
      <c r="J2" s="46" t="s">
        <v>273</v>
      </c>
      <c r="K2" s="12" t="str">
        <f>_xlfn.XLOOKUP(Calculations[[#This Row],[For XLOOKUP]],Factors[For XLOOKUP],Factors[Factor],"")</f>
        <v>Σ.Ε. CO₂ st.</v>
      </c>
      <c r="L2" s="12">
        <f>_xlfn.XLOOKUP(Calculations[[#This Row],[For XLOOKUP]],Factors[For XLOOKUP],Factors[Value],"")</f>
        <v>5.760605078764669E-2</v>
      </c>
      <c r="M2" s="12" t="str">
        <f>_xlfn.XLOOKUP(Calculations[[#This Row],[For XLOOKUP]],Factors[For XLOOKUP],Factors[Units],"")</f>
        <v>tn CO2/MMBtu</v>
      </c>
      <c r="N2" s="12" t="str">
        <f>_xlfn.XLOOKUP(Calculations[[#This Row],[For XLOOKUP]],Factors[For XLOOKUP],Factors[Source],"")</f>
        <v>Greece. National Inventory Submissions 2024</v>
      </c>
      <c r="O2" s="54">
        <v>21611.261695531768</v>
      </c>
      <c r="P2" s="54" t="s">
        <v>1079</v>
      </c>
      <c r="Q2" s="54" t="s">
        <v>1079</v>
      </c>
      <c r="R2" s="54" t="s">
        <v>1079</v>
      </c>
      <c r="S2" s="54" t="s">
        <v>1079</v>
      </c>
      <c r="T2" s="54" t="s">
        <v>1077</v>
      </c>
      <c r="U2" s="125">
        <v>21611.261695531768</v>
      </c>
    </row>
    <row r="3" spans="1:21" s="7" customFormat="1" x14ac:dyDescent="0.3">
      <c r="A3" s="8" t="s">
        <v>167</v>
      </c>
      <c r="B3" s="8" t="s">
        <v>167</v>
      </c>
      <c r="C3" s="9" t="s">
        <v>577</v>
      </c>
      <c r="D3" s="8" t="s">
        <v>222</v>
      </c>
      <c r="E3" s="8" t="s">
        <v>81</v>
      </c>
      <c r="F3" s="10" t="s">
        <v>81</v>
      </c>
      <c r="G3" s="28">
        <v>38.403999999999996</v>
      </c>
      <c r="H3" s="11" t="s">
        <v>277</v>
      </c>
      <c r="I3" s="9" t="s">
        <v>287</v>
      </c>
      <c r="J3" s="46" t="s">
        <v>284</v>
      </c>
      <c r="K3" s="12" t="str">
        <f>_xlfn.XLOOKUP(Calculations[[#This Row],[For XLOOKUP]],Factors[For XLOOKUP],Factors[Factor],"")</f>
        <v>Σ.Ε. CO₂ st.</v>
      </c>
      <c r="L3" s="12">
        <f>_xlfn.XLOOKUP(Calculations[[#This Row],[For XLOOKUP]],Factors[For XLOOKUP],Factors[Value],"")</f>
        <v>5.8893218955429275E-2</v>
      </c>
      <c r="M3" s="12" t="str">
        <f>_xlfn.XLOOKUP(Calculations[[#This Row],[For XLOOKUP]],Factors[For XLOOKUP],Factors[Units],"")</f>
        <v>tn CO2/MMBtu</v>
      </c>
      <c r="N3" s="12" t="str">
        <f>_xlfn.XLOOKUP(Calculations[[#This Row],[For XLOOKUP]],Factors[For XLOOKUP],Factors[Source],"")</f>
        <v>Greece. National Inventory Submissions 2024</v>
      </c>
      <c r="O3" s="54">
        <v>5.8878943592513791</v>
      </c>
      <c r="P3" s="54" t="s">
        <v>1079</v>
      </c>
      <c r="Q3" s="54" t="s">
        <v>1079</v>
      </c>
      <c r="R3" s="54" t="s">
        <v>1079</v>
      </c>
      <c r="S3" s="54" t="s">
        <v>1079</v>
      </c>
      <c r="T3" s="54" t="s">
        <v>1077</v>
      </c>
      <c r="U3" s="125">
        <v>5.8878943592513791</v>
      </c>
    </row>
    <row r="4" spans="1:21" s="7" customFormat="1" x14ac:dyDescent="0.3">
      <c r="A4" s="8" t="s">
        <v>167</v>
      </c>
      <c r="B4" s="8" t="s">
        <v>167</v>
      </c>
      <c r="C4" s="9" t="s">
        <v>298</v>
      </c>
      <c r="D4" s="8" t="s">
        <v>222</v>
      </c>
      <c r="E4" s="8" t="s">
        <v>268</v>
      </c>
      <c r="F4" s="10" t="s">
        <v>268</v>
      </c>
      <c r="G4" s="28">
        <v>4886.8</v>
      </c>
      <c r="H4" s="11" t="s">
        <v>269</v>
      </c>
      <c r="I4" s="9" t="s">
        <v>264</v>
      </c>
      <c r="J4" s="46" t="s">
        <v>265</v>
      </c>
      <c r="K4" s="12" t="str">
        <f>_xlfn.XLOOKUP(Calculations[[#This Row],[For XLOOKUP]],Factors[For XLOOKUP],Factors[Factor],"")</f>
        <v>Σ.Ε. CO₂ st.</v>
      </c>
      <c r="L4" s="12">
        <f>_xlfn.XLOOKUP(Calculations[[#This Row],[For XLOOKUP]],Factors[For XLOOKUP],Factors[Value],"")</f>
        <v>3.6615652680788022E-4</v>
      </c>
      <c r="M4" s="12" t="str">
        <f>_xlfn.XLOOKUP(Calculations[[#This Row],[For XLOOKUP]],Factors[For XLOOKUP],Factors[Units],"")</f>
        <v>tn CO2/KWh</v>
      </c>
      <c r="N4" s="12" t="str">
        <f>_xlfn.XLOOKUP(Calculations[[#This Row],[For XLOOKUP]],Factors[For XLOOKUP],Factors[Source],"")</f>
        <v>Germany. National Inventory Submissions 2024</v>
      </c>
      <c r="O4" s="54">
        <v>1.789333715204749</v>
      </c>
      <c r="P4" s="54" t="s">
        <v>1079</v>
      </c>
      <c r="Q4" s="54" t="s">
        <v>1079</v>
      </c>
      <c r="R4" s="54" t="s">
        <v>1079</v>
      </c>
      <c r="S4" s="54" t="s">
        <v>1079</v>
      </c>
      <c r="T4" s="54" t="s">
        <v>1077</v>
      </c>
      <c r="U4" s="125">
        <v>1.789333715204749</v>
      </c>
    </row>
    <row r="5" spans="1:21" s="7" customFormat="1" x14ac:dyDescent="0.3">
      <c r="A5" s="8" t="s">
        <v>0</v>
      </c>
      <c r="B5" s="8" t="s">
        <v>0</v>
      </c>
      <c r="C5" s="9" t="s">
        <v>577</v>
      </c>
      <c r="D5" s="8" t="s">
        <v>71</v>
      </c>
      <c r="E5" s="8" t="s">
        <v>83</v>
      </c>
      <c r="F5" s="10" t="s">
        <v>84</v>
      </c>
      <c r="G5" s="58">
        <v>197870.76660000003</v>
      </c>
      <c r="H5" s="11" t="s">
        <v>7</v>
      </c>
      <c r="I5" s="9" t="s">
        <v>226</v>
      </c>
      <c r="J5" s="46" t="s">
        <v>194</v>
      </c>
      <c r="K5" s="12" t="str">
        <f>_xlfn.XLOOKUP(Calculations[[#This Row],[For XLOOKUP]],Factors[For XLOOKUP],Factors[Factor],"")</f>
        <v>Σ.Ε. CO₂ m.</v>
      </c>
      <c r="L5" s="12">
        <f>_xlfn.XLOOKUP(Calculations[[#This Row],[For XLOOKUP]],Factors[For XLOOKUP],Factors[Value],"")</f>
        <v>2.6092581300000001E-3</v>
      </c>
      <c r="M5" s="12" t="str">
        <f>_xlfn.XLOOKUP(Calculations[[#This Row],[For XLOOKUP]],Factors[For XLOOKUP],Factors[Units],"")</f>
        <v>tn CO2/lt</v>
      </c>
      <c r="N5" s="12" t="str">
        <f>_xlfn.XLOOKUP(Calculations[[#This Row],[For XLOOKUP]],Factors[For XLOOKUP],Factors[Source],"")</f>
        <v>Greece. National Inventory Submissions 2024</v>
      </c>
      <c r="O5" s="54">
        <v>14.945247001271525</v>
      </c>
      <c r="P5" s="54" t="s">
        <v>1079</v>
      </c>
      <c r="Q5" s="54" t="s">
        <v>1079</v>
      </c>
      <c r="R5" s="54" t="s">
        <v>1079</v>
      </c>
      <c r="S5" s="54" t="s">
        <v>1079</v>
      </c>
      <c r="T5" s="54" t="s">
        <v>1077</v>
      </c>
      <c r="U5" s="125">
        <v>14.945247001271525</v>
      </c>
    </row>
    <row r="6" spans="1:21" s="7" customFormat="1" x14ac:dyDescent="0.3">
      <c r="A6" s="8" t="s">
        <v>0</v>
      </c>
      <c r="B6" s="8" t="s">
        <v>0</v>
      </c>
      <c r="C6" s="9" t="s">
        <v>577</v>
      </c>
      <c r="D6" s="8" t="s">
        <v>71</v>
      </c>
      <c r="E6" s="8" t="s">
        <v>83</v>
      </c>
      <c r="F6" s="10" t="s">
        <v>84</v>
      </c>
      <c r="G6" s="29">
        <v>197870.76660000003</v>
      </c>
      <c r="H6" s="11" t="s">
        <v>7</v>
      </c>
      <c r="I6" s="9" t="s">
        <v>226</v>
      </c>
      <c r="J6" s="46" t="s">
        <v>196</v>
      </c>
      <c r="K6" s="12" t="str">
        <f>_xlfn.XLOOKUP(Calculations[[#This Row],[For XLOOKUP]],Factors[For XLOOKUP],Factors[Factor],"")</f>
        <v>Σ.Ε. CH₄ m.</v>
      </c>
      <c r="L6" s="12">
        <f>_xlfn.XLOOKUP(Calculations[[#This Row],[For XLOOKUP]],Factors[For XLOOKUP],Factors[Value],"")</f>
        <v>2.0364052337489427E-7</v>
      </c>
      <c r="M6" s="12" t="str">
        <f>_xlfn.XLOOKUP(Calculations[[#This Row],[For XLOOKUP]],Factors[For XLOOKUP],Factors[Units],"")</f>
        <v>tn CH₄/lt</v>
      </c>
      <c r="N6" s="12" t="str">
        <f>_xlfn.XLOOKUP(Calculations[[#This Row],[For XLOOKUP]],Factors[For XLOOKUP],Factors[Source],"")</f>
        <v>Greece. National Inventory Submissions 2024</v>
      </c>
      <c r="O6" s="54" t="s">
        <v>1079</v>
      </c>
      <c r="P6" s="54">
        <v>1.8661274757288007E-4</v>
      </c>
      <c r="Q6" s="54" t="s">
        <v>1079</v>
      </c>
      <c r="R6" s="54" t="s">
        <v>1079</v>
      </c>
      <c r="S6" s="54" t="s">
        <v>1079</v>
      </c>
      <c r="T6" s="54" t="s">
        <v>1077</v>
      </c>
      <c r="U6" s="125">
        <v>5.2251569320406425E-3</v>
      </c>
    </row>
    <row r="7" spans="1:21" s="7" customFormat="1" x14ac:dyDescent="0.3">
      <c r="A7" s="8" t="s">
        <v>0</v>
      </c>
      <c r="B7" s="8" t="s">
        <v>0</v>
      </c>
      <c r="C7" s="9" t="s">
        <v>577</v>
      </c>
      <c r="D7" s="8" t="s">
        <v>71</v>
      </c>
      <c r="E7" s="8" t="s">
        <v>83</v>
      </c>
      <c r="F7" s="10" t="s">
        <v>84</v>
      </c>
      <c r="G7" s="29">
        <v>197870.76660000003</v>
      </c>
      <c r="H7" s="11" t="s">
        <v>7</v>
      </c>
      <c r="I7" s="9" t="s">
        <v>226</v>
      </c>
      <c r="J7" s="46" t="s">
        <v>198</v>
      </c>
      <c r="K7" s="12" t="str">
        <f>_xlfn.XLOOKUP(Calculations[[#This Row],[For XLOOKUP]],Factors[For XLOOKUP],Factors[Factor],"")</f>
        <v>Σ.Ε. N2O m.</v>
      </c>
      <c r="L7" s="12">
        <f>_xlfn.XLOOKUP(Calculations[[#This Row],[For XLOOKUP]],Factors[For XLOOKUP],Factors[Value],"")</f>
        <v>5.9202158507263746E-8</v>
      </c>
      <c r="M7" s="12" t="str">
        <f>_xlfn.XLOOKUP(Calculations[[#This Row],[For XLOOKUP]],Factors[For XLOOKUP],Factors[Units],"")</f>
        <v>tn N2O/lt</v>
      </c>
      <c r="N7" s="12" t="str">
        <f>_xlfn.XLOOKUP(Calculations[[#This Row],[For XLOOKUP]],Factors[For XLOOKUP],Factors[Source],"")</f>
        <v>Greece. National Inventory Submissions 2024</v>
      </c>
      <c r="O7" s="54" t="s">
        <v>1079</v>
      </c>
      <c r="P7" s="54" t="s">
        <v>1079</v>
      </c>
      <c r="Q7" s="54">
        <v>3.8539589172660012E-5</v>
      </c>
      <c r="R7" s="54" t="s">
        <v>1079</v>
      </c>
      <c r="S7" s="54" t="s">
        <v>1079</v>
      </c>
      <c r="T7" s="54" t="s">
        <v>1077</v>
      </c>
      <c r="U7" s="125">
        <v>1.0212991130754903E-2</v>
      </c>
    </row>
    <row r="8" spans="1:21" s="7" customFormat="1" x14ac:dyDescent="0.3">
      <c r="A8" s="8" t="s">
        <v>0</v>
      </c>
      <c r="B8" s="8" t="s">
        <v>0</v>
      </c>
      <c r="C8" s="9" t="s">
        <v>297</v>
      </c>
      <c r="D8" s="8" t="s">
        <v>71</v>
      </c>
      <c r="E8" s="8" t="s">
        <v>83</v>
      </c>
      <c r="F8" s="10" t="s">
        <v>84</v>
      </c>
      <c r="G8" s="58">
        <v>68083.199999999997</v>
      </c>
      <c r="H8" s="11" t="s">
        <v>7</v>
      </c>
      <c r="I8" s="9" t="s">
        <v>226</v>
      </c>
      <c r="J8" s="46" t="s">
        <v>984</v>
      </c>
      <c r="K8" s="12" t="str">
        <f>_xlfn.XLOOKUP(Calculations[[#This Row],[For XLOOKUP]],Factors[For XLOOKUP],Factors[Factor],"")</f>
        <v>Σ.Ε. CO₂ m.</v>
      </c>
      <c r="L8" s="12">
        <f>_xlfn.XLOOKUP(Calculations[[#This Row],[For XLOOKUP]],Factors[For XLOOKUP],Factors[Value],"")</f>
        <v>2.7103960999958366E-3</v>
      </c>
      <c r="M8" s="12" t="str">
        <f>_xlfn.XLOOKUP(Calculations[[#This Row],[For XLOOKUP]],Factors[For XLOOKUP],Factors[Units],"")</f>
        <v>tn CO2/lt</v>
      </c>
      <c r="N8" s="12" t="str">
        <f>_xlfn.XLOOKUP(Calculations[[#This Row],[For XLOOKUP]],Factors[For XLOOKUP],Factors[Source],"")</f>
        <v>Cyprus. National Inventory Report (NIR) 2024</v>
      </c>
      <c r="O8" s="54">
        <v>12.536819798832004</v>
      </c>
      <c r="P8" s="54" t="s">
        <v>1079</v>
      </c>
      <c r="Q8" s="54" t="s">
        <v>1079</v>
      </c>
      <c r="R8" s="54" t="s">
        <v>1079</v>
      </c>
      <c r="S8" s="54" t="s">
        <v>1079</v>
      </c>
      <c r="T8" s="54" t="s">
        <v>1077</v>
      </c>
      <c r="U8" s="125">
        <v>12.536819798832004</v>
      </c>
    </row>
    <row r="9" spans="1:21" s="7" customFormat="1" x14ac:dyDescent="0.3">
      <c r="A9" s="8" t="s">
        <v>0</v>
      </c>
      <c r="B9" s="8" t="s">
        <v>0</v>
      </c>
      <c r="C9" s="9" t="s">
        <v>297</v>
      </c>
      <c r="D9" s="8" t="s">
        <v>71</v>
      </c>
      <c r="E9" s="8" t="s">
        <v>83</v>
      </c>
      <c r="F9" s="10" t="s">
        <v>84</v>
      </c>
      <c r="G9" s="29">
        <v>68083.199999999997</v>
      </c>
      <c r="H9" s="11" t="s">
        <v>7</v>
      </c>
      <c r="I9" s="9" t="s">
        <v>226</v>
      </c>
      <c r="J9" s="46" t="s">
        <v>985</v>
      </c>
      <c r="K9" s="12" t="str">
        <f>_xlfn.XLOOKUP(Calculations[[#This Row],[For XLOOKUP]],Factors[For XLOOKUP],Factors[Factor],"")</f>
        <v>Σ.Ε. CH₄ m.</v>
      </c>
      <c r="L9" s="12">
        <f>_xlfn.XLOOKUP(Calculations[[#This Row],[For XLOOKUP]],Factors[For XLOOKUP],Factors[Value],"")</f>
        <v>1.3968471248727059E-7</v>
      </c>
      <c r="M9" s="12" t="str">
        <f>_xlfn.XLOOKUP(Calculations[[#This Row],[For XLOOKUP]],Factors[For XLOOKUP],Factors[Units],"")</f>
        <v>tn CH4/lt</v>
      </c>
      <c r="N9" s="12" t="str">
        <f>_xlfn.XLOOKUP(Calculations[[#This Row],[For XLOOKUP]],Factors[For XLOOKUP],Factors[Source],"")</f>
        <v>Cyprus. National Inventory Report (NIR) 2024</v>
      </c>
      <c r="O9" s="54" t="s">
        <v>1079</v>
      </c>
      <c r="P9" s="54">
        <v>1.5654009520800006E-4</v>
      </c>
      <c r="Q9" s="54" t="s">
        <v>1079</v>
      </c>
      <c r="R9" s="54" t="s">
        <v>1079</v>
      </c>
      <c r="S9" s="54" t="s">
        <v>1079</v>
      </c>
      <c r="T9" s="54" t="s">
        <v>1077</v>
      </c>
      <c r="U9" s="125">
        <v>4.3831226658240015E-3</v>
      </c>
    </row>
    <row r="10" spans="1:21" s="7" customFormat="1" x14ac:dyDescent="0.3">
      <c r="A10" s="8" t="s">
        <v>0</v>
      </c>
      <c r="B10" s="8" t="s">
        <v>0</v>
      </c>
      <c r="C10" s="9" t="s">
        <v>297</v>
      </c>
      <c r="D10" s="8" t="s">
        <v>71</v>
      </c>
      <c r="E10" s="8" t="s">
        <v>83</v>
      </c>
      <c r="F10" s="10" t="s">
        <v>84</v>
      </c>
      <c r="G10" s="29">
        <v>68083.199999999997</v>
      </c>
      <c r="H10" s="11" t="s">
        <v>7</v>
      </c>
      <c r="I10" s="9" t="s">
        <v>226</v>
      </c>
      <c r="J10" s="46" t="s">
        <v>986</v>
      </c>
      <c r="K10" s="12" t="str">
        <f>_xlfn.XLOOKUP(Calculations[[#This Row],[For XLOOKUP]],Factors[For XLOOKUP],Factors[Factor],"")</f>
        <v>Σ.Ε. N2O m.</v>
      </c>
      <c r="L10" s="12">
        <f>_xlfn.XLOOKUP(Calculations[[#This Row],[For XLOOKUP]],Factors[For XLOOKUP],Factors[Value],"")</f>
        <v>1.7159507590075509E-7</v>
      </c>
      <c r="M10" s="12" t="str">
        <f>_xlfn.XLOOKUP(Calculations[[#This Row],[For XLOOKUP]],Factors[For XLOOKUP],Factors[Units],"")</f>
        <v>tn N2O/lt</v>
      </c>
      <c r="N10" s="12" t="str">
        <f>_xlfn.XLOOKUP(Calculations[[#This Row],[For XLOOKUP]],Factors[For XLOOKUP],Factors[Source],"")</f>
        <v>Cyprus. National Inventory Report (NIR) 2024</v>
      </c>
      <c r="O10" s="54" t="s">
        <v>1079</v>
      </c>
      <c r="P10" s="54" t="s">
        <v>1079</v>
      </c>
      <c r="Q10" s="54">
        <v>3.2328932706000006E-5</v>
      </c>
      <c r="R10" s="54" t="s">
        <v>1079</v>
      </c>
      <c r="S10" s="54" t="s">
        <v>1079</v>
      </c>
      <c r="T10" s="54" t="s">
        <v>1077</v>
      </c>
      <c r="U10" s="125">
        <v>8.5671671670900021E-3</v>
      </c>
    </row>
    <row r="11" spans="1:21" s="7" customFormat="1" x14ac:dyDescent="0.3">
      <c r="A11" s="8" t="s">
        <v>0</v>
      </c>
      <c r="B11" s="8" t="s">
        <v>0</v>
      </c>
      <c r="C11" s="9" t="s">
        <v>577</v>
      </c>
      <c r="D11" s="8" t="s">
        <v>71</v>
      </c>
      <c r="E11" s="8" t="s">
        <v>83</v>
      </c>
      <c r="F11" s="10" t="s">
        <v>84</v>
      </c>
      <c r="G11" s="58">
        <v>14281</v>
      </c>
      <c r="H11" s="11" t="s">
        <v>7</v>
      </c>
      <c r="I11" s="9" t="s">
        <v>226</v>
      </c>
      <c r="J11" s="46" t="s">
        <v>194</v>
      </c>
      <c r="K11" s="12" t="str">
        <f>_xlfn.XLOOKUP(Calculations[[#This Row],[For XLOOKUP]],Factors[For XLOOKUP],Factors[Factor],"")</f>
        <v>Σ.Ε. CO₂ m.</v>
      </c>
      <c r="L11" s="12">
        <f>_xlfn.XLOOKUP(Calculations[[#This Row],[For XLOOKUP]],Factors[For XLOOKUP],Factors[Value],"")</f>
        <v>2.6092581300000001E-3</v>
      </c>
      <c r="M11" s="12" t="str">
        <f>_xlfn.XLOOKUP(Calculations[[#This Row],[For XLOOKUP]],Factors[For XLOOKUP],Factors[Units],"")</f>
        <v>tn CO2/lt</v>
      </c>
      <c r="N11" s="12" t="str">
        <f>_xlfn.XLOOKUP(Calculations[[#This Row],[For XLOOKUP]],Factors[For XLOOKUP],Factors[Source],"")</f>
        <v>Greece. National Inventory Submissions 2024</v>
      </c>
      <c r="O11" s="54">
        <v>25.858076871168006</v>
      </c>
      <c r="P11" s="54" t="s">
        <v>1079</v>
      </c>
      <c r="Q11" s="54" t="s">
        <v>1079</v>
      </c>
      <c r="R11" s="54" t="s">
        <v>1079</v>
      </c>
      <c r="S11" s="54" t="s">
        <v>1079</v>
      </c>
      <c r="T11" s="54" t="s">
        <v>1077</v>
      </c>
      <c r="U11" s="125">
        <v>25.858076871168006</v>
      </c>
    </row>
    <row r="12" spans="1:21" s="7" customFormat="1" x14ac:dyDescent="0.3">
      <c r="A12" s="8" t="s">
        <v>0</v>
      </c>
      <c r="B12" s="8" t="s">
        <v>0</v>
      </c>
      <c r="C12" s="9" t="s">
        <v>577</v>
      </c>
      <c r="D12" s="8" t="s">
        <v>71</v>
      </c>
      <c r="E12" s="8" t="s">
        <v>83</v>
      </c>
      <c r="F12" s="10" t="s">
        <v>84</v>
      </c>
      <c r="G12" s="29">
        <v>14281</v>
      </c>
      <c r="H12" s="11" t="s">
        <v>7</v>
      </c>
      <c r="I12" s="9" t="s">
        <v>226</v>
      </c>
      <c r="J12" s="46" t="s">
        <v>196</v>
      </c>
      <c r="K12" s="12" t="str">
        <f>_xlfn.XLOOKUP(Calculations[[#This Row],[For XLOOKUP]],Factors[For XLOOKUP],Factors[Factor],"")</f>
        <v>Σ.Ε. CH₄ m.</v>
      </c>
      <c r="L12" s="12">
        <f>_xlfn.XLOOKUP(Calculations[[#This Row],[For XLOOKUP]],Factors[For XLOOKUP],Factors[Value],"")</f>
        <v>2.0364052337489427E-7</v>
      </c>
      <c r="M12" s="12" t="str">
        <f>_xlfn.XLOOKUP(Calculations[[#This Row],[For XLOOKUP]],Factors[For XLOOKUP],Factors[Units],"")</f>
        <v>tn CH₄/lt</v>
      </c>
      <c r="N12" s="12" t="str">
        <f>_xlfn.XLOOKUP(Calculations[[#This Row],[For XLOOKUP]],Factors[For XLOOKUP],Factors[Source],"")</f>
        <v>Greece. National Inventory Submissions 2024</v>
      </c>
      <c r="O12" s="54" t="s">
        <v>1079</v>
      </c>
      <c r="P12" s="54">
        <v>3.2287500979200008E-4</v>
      </c>
      <c r="Q12" s="54" t="s">
        <v>1079</v>
      </c>
      <c r="R12" s="54" t="s">
        <v>1079</v>
      </c>
      <c r="S12" s="54" t="s">
        <v>1079</v>
      </c>
      <c r="T12" s="54" t="s">
        <v>1077</v>
      </c>
      <c r="U12" s="125">
        <v>9.040500274176003E-3</v>
      </c>
    </row>
    <row r="13" spans="1:21" s="7" customFormat="1" x14ac:dyDescent="0.3">
      <c r="A13" s="8" t="s">
        <v>0</v>
      </c>
      <c r="B13" s="8" t="s">
        <v>0</v>
      </c>
      <c r="C13" s="9" t="s">
        <v>577</v>
      </c>
      <c r="D13" s="8" t="s">
        <v>71</v>
      </c>
      <c r="E13" s="8" t="s">
        <v>83</v>
      </c>
      <c r="F13" s="10" t="s">
        <v>84</v>
      </c>
      <c r="G13" s="29">
        <v>14281</v>
      </c>
      <c r="H13" s="11" t="s">
        <v>7</v>
      </c>
      <c r="I13" s="9" t="s">
        <v>226</v>
      </c>
      <c r="J13" s="46" t="s">
        <v>198</v>
      </c>
      <c r="K13" s="12" t="str">
        <f>_xlfn.XLOOKUP(Calculations[[#This Row],[For XLOOKUP]],Factors[For XLOOKUP],Factors[Factor],"")</f>
        <v>Σ.Ε. N2O m.</v>
      </c>
      <c r="L13" s="12">
        <f>_xlfn.XLOOKUP(Calculations[[#This Row],[For XLOOKUP]],Factors[For XLOOKUP],Factors[Value],"")</f>
        <v>5.9202158507263746E-8</v>
      </c>
      <c r="M13" s="12" t="str">
        <f>_xlfn.XLOOKUP(Calculations[[#This Row],[For XLOOKUP]],Factors[For XLOOKUP],Factors[Units],"")</f>
        <v>tn N2O/lt</v>
      </c>
      <c r="N13" s="12" t="str">
        <f>_xlfn.XLOOKUP(Calculations[[#This Row],[For XLOOKUP]],Factors[For XLOOKUP],Factors[Source],"")</f>
        <v>Greece. National Inventory Submissions 2024</v>
      </c>
      <c r="O13" s="54" t="s">
        <v>1079</v>
      </c>
      <c r="P13" s="54" t="s">
        <v>1079</v>
      </c>
      <c r="Q13" s="54">
        <v>6.6680708544000007E-5</v>
      </c>
      <c r="R13" s="54" t="s">
        <v>1079</v>
      </c>
      <c r="S13" s="54" t="s">
        <v>1079</v>
      </c>
      <c r="T13" s="54" t="s">
        <v>1077</v>
      </c>
      <c r="U13" s="125">
        <v>1.7670387764160002E-2</v>
      </c>
    </row>
    <row r="14" spans="1:21" s="7" customFormat="1" x14ac:dyDescent="0.3">
      <c r="A14" s="8" t="s">
        <v>0</v>
      </c>
      <c r="B14" s="8" t="s">
        <v>0</v>
      </c>
      <c r="C14" s="9" t="s">
        <v>577</v>
      </c>
      <c r="D14" s="8" t="s">
        <v>71</v>
      </c>
      <c r="E14" s="8" t="s">
        <v>83</v>
      </c>
      <c r="F14" s="10" t="s">
        <v>84</v>
      </c>
      <c r="G14" s="58">
        <v>6482.6100000000006</v>
      </c>
      <c r="H14" s="11" t="s">
        <v>7</v>
      </c>
      <c r="I14" s="9" t="s">
        <v>226</v>
      </c>
      <c r="J14" s="46" t="s">
        <v>194</v>
      </c>
      <c r="K14" s="12" t="str">
        <f>_xlfn.XLOOKUP(Calculations[[#This Row],[For XLOOKUP]],Factors[For XLOOKUP],Factors[Factor],"")</f>
        <v>Σ.Ε. CO₂ m.</v>
      </c>
      <c r="L14" s="12">
        <f>_xlfn.XLOOKUP(Calculations[[#This Row],[For XLOOKUP]],Factors[For XLOOKUP],Factors[Value],"")</f>
        <v>2.6092581300000001E-3</v>
      </c>
      <c r="M14" s="12" t="str">
        <f>_xlfn.XLOOKUP(Calculations[[#This Row],[For XLOOKUP]],Factors[For XLOOKUP],Factors[Units],"")</f>
        <v>tn CO2/lt</v>
      </c>
      <c r="N14" s="12" t="str">
        <f>_xlfn.XLOOKUP(Calculations[[#This Row],[For XLOOKUP]],Factors[For XLOOKUP],Factors[Source],"")</f>
        <v>Greece. National Inventory Submissions 2024</v>
      </c>
      <c r="O14" s="54">
        <v>3.4067475730157613</v>
      </c>
      <c r="P14" s="54" t="s">
        <v>1079</v>
      </c>
      <c r="Q14" s="54" t="s">
        <v>1079</v>
      </c>
      <c r="R14" s="54" t="s">
        <v>1079</v>
      </c>
      <c r="S14" s="54" t="s">
        <v>1079</v>
      </c>
      <c r="T14" s="54" t="s">
        <v>1077</v>
      </c>
      <c r="U14" s="125">
        <v>3.4067475730157613</v>
      </c>
    </row>
    <row r="15" spans="1:21" s="7" customFormat="1" x14ac:dyDescent="0.3">
      <c r="A15" s="8" t="s">
        <v>0</v>
      </c>
      <c r="B15" s="8" t="s">
        <v>0</v>
      </c>
      <c r="C15" s="9" t="s">
        <v>577</v>
      </c>
      <c r="D15" s="8" t="s">
        <v>71</v>
      </c>
      <c r="E15" s="8" t="s">
        <v>83</v>
      </c>
      <c r="F15" s="10" t="s">
        <v>84</v>
      </c>
      <c r="G15" s="29">
        <v>6482.6100000000006</v>
      </c>
      <c r="H15" s="11" t="s">
        <v>7</v>
      </c>
      <c r="I15" s="9" t="s">
        <v>226</v>
      </c>
      <c r="J15" s="46" t="s">
        <v>196</v>
      </c>
      <c r="K15" s="12" t="str">
        <f>_xlfn.XLOOKUP(Calculations[[#This Row],[For XLOOKUP]],Factors[For XLOOKUP],Factors[Factor],"")</f>
        <v>Σ.Ε. CH₄ m.</v>
      </c>
      <c r="L15" s="12">
        <f>_xlfn.XLOOKUP(Calculations[[#This Row],[For XLOOKUP]],Factors[For XLOOKUP],Factors[Value],"")</f>
        <v>2.0364052337489427E-7</v>
      </c>
      <c r="M15" s="12" t="str">
        <f>_xlfn.XLOOKUP(Calculations[[#This Row],[For XLOOKUP]],Factors[For XLOOKUP],Factors[Units],"")</f>
        <v>tn CH₄/lt</v>
      </c>
      <c r="N15" s="12" t="str">
        <f>_xlfn.XLOOKUP(Calculations[[#This Row],[For XLOOKUP]],Factors[For XLOOKUP],Factors[Source],"")</f>
        <v>Greece. National Inventory Submissions 2024</v>
      </c>
      <c r="O15" s="54" t="s">
        <v>1079</v>
      </c>
      <c r="P15" s="54">
        <v>6.1184403251001468E-5</v>
      </c>
      <c r="Q15" s="54" t="s">
        <v>1079</v>
      </c>
      <c r="R15" s="54" t="s">
        <v>1079</v>
      </c>
      <c r="S15" s="54" t="s">
        <v>1079</v>
      </c>
      <c r="T15" s="54" t="s">
        <v>1077</v>
      </c>
      <c r="U15" s="125">
        <v>1.713163291028041E-3</v>
      </c>
    </row>
    <row r="16" spans="1:21" s="7" customFormat="1" x14ac:dyDescent="0.3">
      <c r="A16" s="8" t="s">
        <v>0</v>
      </c>
      <c r="B16" s="8" t="s">
        <v>0</v>
      </c>
      <c r="C16" s="9" t="s">
        <v>577</v>
      </c>
      <c r="D16" s="8" t="s">
        <v>71</v>
      </c>
      <c r="E16" s="8" t="s">
        <v>83</v>
      </c>
      <c r="F16" s="10" t="s">
        <v>84</v>
      </c>
      <c r="G16" s="29">
        <v>6482.6100000000006</v>
      </c>
      <c r="H16" s="11" t="s">
        <v>7</v>
      </c>
      <c r="I16" s="9" t="s">
        <v>226</v>
      </c>
      <c r="J16" s="46" t="s">
        <v>198</v>
      </c>
      <c r="K16" s="12" t="str">
        <f>_xlfn.XLOOKUP(Calculations[[#This Row],[For XLOOKUP]],Factors[For XLOOKUP],Factors[Factor],"")</f>
        <v>Σ.Ε. N2O m.</v>
      </c>
      <c r="L16" s="12">
        <f>_xlfn.XLOOKUP(Calculations[[#This Row],[For XLOOKUP]],Factors[For XLOOKUP],Factors[Value],"")</f>
        <v>5.9202158507263746E-8</v>
      </c>
      <c r="M16" s="12" t="str">
        <f>_xlfn.XLOOKUP(Calculations[[#This Row],[For XLOOKUP]],Factors[For XLOOKUP],Factors[Units],"")</f>
        <v>tn N2O/lt</v>
      </c>
      <c r="N16" s="12" t="str">
        <f>_xlfn.XLOOKUP(Calculations[[#This Row],[For XLOOKUP]],Factors[For XLOOKUP],Factors[Source],"")</f>
        <v>Greece. National Inventory Submissions 2024</v>
      </c>
      <c r="O16" s="54" t="s">
        <v>1079</v>
      </c>
      <c r="P16" s="54" t="s">
        <v>1079</v>
      </c>
      <c r="Q16" s="54">
        <v>6.1184403251001466E-6</v>
      </c>
      <c r="R16" s="54" t="s">
        <v>1079</v>
      </c>
      <c r="S16" s="54" t="s">
        <v>1079</v>
      </c>
      <c r="T16" s="54" t="s">
        <v>1077</v>
      </c>
      <c r="U16" s="125">
        <v>1.6213866861515388E-3</v>
      </c>
    </row>
    <row r="17" spans="1:21" s="7" customFormat="1" x14ac:dyDescent="0.3">
      <c r="A17" s="8" t="s">
        <v>0</v>
      </c>
      <c r="B17" s="8" t="s">
        <v>0</v>
      </c>
      <c r="C17" s="9" t="s">
        <v>577</v>
      </c>
      <c r="D17" s="8" t="s">
        <v>71</v>
      </c>
      <c r="E17" s="8" t="s">
        <v>83</v>
      </c>
      <c r="F17" s="10" t="s">
        <v>239</v>
      </c>
      <c r="G17" s="59">
        <v>150.19000000000003</v>
      </c>
      <c r="H17" s="11" t="s">
        <v>7</v>
      </c>
      <c r="I17" s="9" t="s">
        <v>231</v>
      </c>
      <c r="J17" s="46" t="s">
        <v>195</v>
      </c>
      <c r="K17" s="12" t="str">
        <f>_xlfn.XLOOKUP(Calculations[[#This Row],[For XLOOKUP]],Factors[For XLOOKUP],Factors[Factor],"")</f>
        <v>Σ.Ε. CO₂ m.</v>
      </c>
      <c r="L17" s="12">
        <f>_xlfn.XLOOKUP(Calculations[[#This Row],[For XLOOKUP]],Factors[For XLOOKUP],Factors[Value],"")</f>
        <v>2.3432595615E-3</v>
      </c>
      <c r="M17" s="12" t="str">
        <f>_xlfn.XLOOKUP(Calculations[[#This Row],[For XLOOKUP]],Factors[For XLOOKUP],Factors[Units],"")</f>
        <v>tn CO2/lt</v>
      </c>
      <c r="N17" s="12" t="str">
        <f>_xlfn.XLOOKUP(Calculations[[#This Row],[For XLOOKUP]],Factors[For XLOOKUP],Factors[Source],"")</f>
        <v>Greece. National Inventory Submissions 2024</v>
      </c>
      <c r="O17" s="54">
        <v>333.84810497323144</v>
      </c>
      <c r="P17" s="54" t="s">
        <v>1079</v>
      </c>
      <c r="Q17" s="54" t="s">
        <v>1079</v>
      </c>
      <c r="R17" s="54" t="s">
        <v>1079</v>
      </c>
      <c r="S17" s="54" t="s">
        <v>1079</v>
      </c>
      <c r="T17" s="54" t="s">
        <v>1077</v>
      </c>
      <c r="U17" s="125">
        <v>333.84810497323144</v>
      </c>
    </row>
    <row r="18" spans="1:21" s="7" customFormat="1" x14ac:dyDescent="0.3">
      <c r="A18" s="8" t="s">
        <v>0</v>
      </c>
      <c r="B18" s="8" t="s">
        <v>0</v>
      </c>
      <c r="C18" s="9" t="s">
        <v>577</v>
      </c>
      <c r="D18" s="8" t="s">
        <v>71</v>
      </c>
      <c r="E18" s="8" t="s">
        <v>83</v>
      </c>
      <c r="F18" s="10" t="s">
        <v>239</v>
      </c>
      <c r="G18" s="29">
        <v>150.19000000000003</v>
      </c>
      <c r="H18" s="11" t="s">
        <v>7</v>
      </c>
      <c r="I18" s="9" t="s">
        <v>231</v>
      </c>
      <c r="J18" s="46" t="s">
        <v>197</v>
      </c>
      <c r="K18" s="12" t="str">
        <f>_xlfn.XLOOKUP(Calculations[[#This Row],[For XLOOKUP]],Factors[For XLOOKUP],Factors[Factor],"")</f>
        <v>Σ.Ε. CH₄ m.</v>
      </c>
      <c r="L18" s="12">
        <f>_xlfn.XLOOKUP(Calculations[[#This Row],[For XLOOKUP]],Factors[For XLOOKUP],Factors[Value],"")</f>
        <v>6.2069461011150519E-7</v>
      </c>
      <c r="M18" s="12" t="str">
        <f>_xlfn.XLOOKUP(Calculations[[#This Row],[For XLOOKUP]],Factors[For XLOOKUP],Factors[Units],"")</f>
        <v>tn CH₄/lt</v>
      </c>
      <c r="N18" s="12" t="str">
        <f>_xlfn.XLOOKUP(Calculations[[#This Row],[For XLOOKUP]],Factors[For XLOOKUP],Factors[Source],"")</f>
        <v>Greece. National Inventory Submissions 2024</v>
      </c>
      <c r="O18" s="54" t="s">
        <v>1079</v>
      </c>
      <c r="P18" s="54">
        <v>5.9958352186284388E-3</v>
      </c>
      <c r="Q18" s="54" t="s">
        <v>1079</v>
      </c>
      <c r="R18" s="54" t="s">
        <v>1079</v>
      </c>
      <c r="S18" s="54" t="s">
        <v>1079</v>
      </c>
      <c r="T18" s="54" t="s">
        <v>1077</v>
      </c>
      <c r="U18" s="125">
        <v>0.16788338612159628</v>
      </c>
    </row>
    <row r="19" spans="1:21" s="7" customFormat="1" x14ac:dyDescent="0.3">
      <c r="A19" s="8" t="s">
        <v>0</v>
      </c>
      <c r="B19" s="8" t="s">
        <v>0</v>
      </c>
      <c r="C19" s="9" t="s">
        <v>577</v>
      </c>
      <c r="D19" s="8" t="s">
        <v>71</v>
      </c>
      <c r="E19" s="8" t="s">
        <v>83</v>
      </c>
      <c r="F19" s="10" t="s">
        <v>239</v>
      </c>
      <c r="G19" s="29">
        <v>150.19000000000003</v>
      </c>
      <c r="H19" s="11" t="s">
        <v>7</v>
      </c>
      <c r="I19" s="9" t="s">
        <v>231</v>
      </c>
      <c r="J19" s="46" t="s">
        <v>199</v>
      </c>
      <c r="K19" s="12" t="str">
        <f>_xlfn.XLOOKUP(Calculations[[#This Row],[For XLOOKUP]],Factors[For XLOOKUP],Factors[Factor],"")</f>
        <v>Σ.Ε. N2O m.</v>
      </c>
      <c r="L19" s="12">
        <f>_xlfn.XLOOKUP(Calculations[[#This Row],[For XLOOKUP]],Factors[For XLOOKUP],Factors[Value],"")</f>
        <v>5.1389177009833898E-8</v>
      </c>
      <c r="M19" s="12" t="str">
        <f>_xlfn.XLOOKUP(Calculations[[#This Row],[For XLOOKUP]],Factors[For XLOOKUP],Factors[Units],"")</f>
        <v>tn N2O/lt</v>
      </c>
      <c r="N19" s="12" t="str">
        <f>_xlfn.XLOOKUP(Calculations[[#This Row],[For XLOOKUP]],Factors[For XLOOKUP],Factors[Source],"")</f>
        <v>Greece. National Inventory Submissions 2024</v>
      </c>
      <c r="O19" s="54" t="s">
        <v>1079</v>
      </c>
      <c r="P19" s="54" t="s">
        <v>1079</v>
      </c>
      <c r="Q19" s="54">
        <v>5.9958352186284395E-4</v>
      </c>
      <c r="R19" s="54" t="s">
        <v>1079</v>
      </c>
      <c r="S19" s="54" t="s">
        <v>1079</v>
      </c>
      <c r="T19" s="54" t="s">
        <v>1077</v>
      </c>
      <c r="U19" s="125">
        <v>0.15888963329365366</v>
      </c>
    </row>
    <row r="20" spans="1:21" s="7" customFormat="1" x14ac:dyDescent="0.3">
      <c r="A20" s="8" t="s">
        <v>0</v>
      </c>
      <c r="B20" s="8" t="s">
        <v>0</v>
      </c>
      <c r="C20" s="9" t="s">
        <v>577</v>
      </c>
      <c r="D20" s="8" t="s">
        <v>71</v>
      </c>
      <c r="E20" s="8" t="s">
        <v>83</v>
      </c>
      <c r="F20" s="10" t="s">
        <v>84</v>
      </c>
      <c r="G20" s="58">
        <v>1174.5780000000002</v>
      </c>
      <c r="H20" s="11" t="s">
        <v>7</v>
      </c>
      <c r="I20" s="9" t="s">
        <v>227</v>
      </c>
      <c r="J20" s="46" t="s">
        <v>168</v>
      </c>
      <c r="K20" s="12" t="str">
        <f>_xlfn.XLOOKUP(Calculations[[#This Row],[For XLOOKUP]],Factors[For XLOOKUP],Factors[Factor],"")</f>
        <v>Σ.Ε. CO₂ m.</v>
      </c>
      <c r="L20" s="12">
        <f>_xlfn.XLOOKUP(Calculations[[#This Row],[For XLOOKUP]],Factors[For XLOOKUP],Factors[Value],"")</f>
        <v>2.6092581300000001E-3</v>
      </c>
      <c r="M20" s="12" t="str">
        <f>_xlfn.XLOOKUP(Calculations[[#This Row],[For XLOOKUP]],Factors[For XLOOKUP],Factors[Units],"")</f>
        <v>tn CO2/lt</v>
      </c>
      <c r="N20" s="12" t="str">
        <f>_xlfn.XLOOKUP(Calculations[[#This Row],[For XLOOKUP]],Factors[For XLOOKUP],Factors[Source],"")</f>
        <v>Greece. National Inventory Submissions 2024</v>
      </c>
      <c r="O20" s="54">
        <v>0.56407955836009716</v>
      </c>
      <c r="P20" s="54" t="s">
        <v>1079</v>
      </c>
      <c r="Q20" s="54" t="s">
        <v>1079</v>
      </c>
      <c r="R20" s="54" t="s">
        <v>1079</v>
      </c>
      <c r="S20" s="54" t="s">
        <v>1079</v>
      </c>
      <c r="T20" s="54" t="s">
        <v>1077</v>
      </c>
      <c r="U20" s="125">
        <v>0.56407955836009716</v>
      </c>
    </row>
    <row r="21" spans="1:21" s="7" customFormat="1" x14ac:dyDescent="0.3">
      <c r="A21" s="8" t="s">
        <v>0</v>
      </c>
      <c r="B21" s="8" t="s">
        <v>0</v>
      </c>
      <c r="C21" s="9" t="s">
        <v>577</v>
      </c>
      <c r="D21" s="8" t="s">
        <v>71</v>
      </c>
      <c r="E21" s="8" t="s">
        <v>83</v>
      </c>
      <c r="F21" s="10" t="s">
        <v>84</v>
      </c>
      <c r="G21" s="29">
        <v>1174.5780000000002</v>
      </c>
      <c r="H21" s="11" t="s">
        <v>7</v>
      </c>
      <c r="I21" s="9" t="s">
        <v>227</v>
      </c>
      <c r="J21" s="46" t="s">
        <v>170</v>
      </c>
      <c r="K21" s="12" t="str">
        <f>_xlfn.XLOOKUP(Calculations[[#This Row],[For XLOOKUP]],Factors[For XLOOKUP],Factors[Factor],"")</f>
        <v>Σ.Ε. CH₄ m.</v>
      </c>
      <c r="L21" s="12">
        <f>_xlfn.XLOOKUP(Calculations[[#This Row],[For XLOOKUP]],Factors[For XLOOKUP],Factors[Value],"")</f>
        <v>9.9661146212508699E-10</v>
      </c>
      <c r="M21" s="12" t="str">
        <f>_xlfn.XLOOKUP(Calculations[[#This Row],[For XLOOKUP]],Factors[For XLOOKUP],Factors[Units],"")</f>
        <v>tn CH₄/lt</v>
      </c>
      <c r="N21" s="12" t="str">
        <f>_xlfn.XLOOKUP(Calculations[[#This Row],[For XLOOKUP]],Factors[For XLOOKUP],Factors[Source],"")</f>
        <v>Greece. National Inventory Submissions 2024</v>
      </c>
      <c r="O21" s="54" t="s">
        <v>1079</v>
      </c>
      <c r="P21" s="54">
        <v>1.0130739194685655E-5</v>
      </c>
      <c r="Q21" s="54" t="s">
        <v>1079</v>
      </c>
      <c r="R21" s="54" t="s">
        <v>1079</v>
      </c>
      <c r="S21" s="54" t="s">
        <v>1079</v>
      </c>
      <c r="T21" s="54" t="s">
        <v>1077</v>
      </c>
      <c r="U21" s="125">
        <v>2.8366069745119834E-4</v>
      </c>
    </row>
    <row r="22" spans="1:21" s="7" customFormat="1" x14ac:dyDescent="0.3">
      <c r="A22" s="8" t="s">
        <v>0</v>
      </c>
      <c r="B22" s="8" t="s">
        <v>0</v>
      </c>
      <c r="C22" s="9" t="s">
        <v>577</v>
      </c>
      <c r="D22" s="8" t="s">
        <v>71</v>
      </c>
      <c r="E22" s="8" t="s">
        <v>83</v>
      </c>
      <c r="F22" s="10" t="s">
        <v>84</v>
      </c>
      <c r="G22" s="29">
        <v>1174.5780000000002</v>
      </c>
      <c r="H22" s="11" t="s">
        <v>7</v>
      </c>
      <c r="I22" s="9" t="s">
        <v>227</v>
      </c>
      <c r="J22" s="46" t="s">
        <v>172</v>
      </c>
      <c r="K22" s="12" t="str">
        <f>_xlfn.XLOOKUP(Calculations[[#This Row],[For XLOOKUP]],Factors[For XLOOKUP],Factors[Factor],"")</f>
        <v>Σ.Ε. N2O m.</v>
      </c>
      <c r="L22" s="12">
        <f>_xlfn.XLOOKUP(Calculations[[#This Row],[For XLOOKUP]],Factors[For XLOOKUP],Factors[Value],"")</f>
        <v>1.0467775855894111E-7</v>
      </c>
      <c r="M22" s="12" t="str">
        <f>_xlfn.XLOOKUP(Calculations[[#This Row],[For XLOOKUP]],Factors[For XLOOKUP],Factors[Units],"")</f>
        <v>tn N2O/lt</v>
      </c>
      <c r="N22" s="12" t="str">
        <f>_xlfn.XLOOKUP(Calculations[[#This Row],[For XLOOKUP]],Factors[For XLOOKUP],Factors[Source],"")</f>
        <v>Greece. National Inventory Submissions 2024</v>
      </c>
      <c r="O22" s="54" t="s">
        <v>1079</v>
      </c>
      <c r="P22" s="54" t="s">
        <v>1079</v>
      </c>
      <c r="Q22" s="54">
        <v>1.0130739194685655E-6</v>
      </c>
      <c r="R22" s="54" t="s">
        <v>1079</v>
      </c>
      <c r="S22" s="54" t="s">
        <v>1079</v>
      </c>
      <c r="T22" s="54" t="s">
        <v>1077</v>
      </c>
      <c r="U22" s="125">
        <v>2.6846458865916985E-4</v>
      </c>
    </row>
    <row r="23" spans="1:21" s="7" customFormat="1" x14ac:dyDescent="0.3">
      <c r="A23" s="8" t="s">
        <v>0</v>
      </c>
      <c r="B23" s="8" t="s">
        <v>0</v>
      </c>
      <c r="C23" s="9" t="s">
        <v>297</v>
      </c>
      <c r="D23" s="8" t="s">
        <v>71</v>
      </c>
      <c r="E23" s="8" t="s">
        <v>83</v>
      </c>
      <c r="F23" s="10" t="s">
        <v>84</v>
      </c>
      <c r="G23" s="58">
        <v>2645.6000000000004</v>
      </c>
      <c r="H23" s="11" t="s">
        <v>7</v>
      </c>
      <c r="I23" s="9" t="s">
        <v>227</v>
      </c>
      <c r="J23" s="46" t="s">
        <v>987</v>
      </c>
      <c r="K23" s="12" t="str">
        <f>_xlfn.XLOOKUP(Calculations[[#This Row],[For XLOOKUP]],Factors[For XLOOKUP],Factors[Factor],"")</f>
        <v>Σ.Ε. CO₂ m.</v>
      </c>
      <c r="L23" s="12">
        <f>_xlfn.XLOOKUP(Calculations[[#This Row],[For XLOOKUP]],Factors[For XLOOKUP],Factors[Value],"")</f>
        <v>2.7096592074209837E-3</v>
      </c>
      <c r="M23" s="12" t="str">
        <f>_xlfn.XLOOKUP(Calculations[[#This Row],[For XLOOKUP]],Factors[For XLOOKUP],Factors[Units],"")</f>
        <v>tn CO2/lt</v>
      </c>
      <c r="N23" s="12" t="str">
        <f>_xlfn.XLOOKUP(Calculations[[#This Row],[For XLOOKUP]],Factors[For XLOOKUP],Factors[Source],"")</f>
        <v>Cyprus. National Inventory Table (CRT) 2024</v>
      </c>
      <c r="O23" s="54">
        <v>0.69194554523940555</v>
      </c>
      <c r="P23" s="54" t="s">
        <v>1079</v>
      </c>
      <c r="Q23" s="54" t="s">
        <v>1079</v>
      </c>
      <c r="R23" s="54" t="s">
        <v>1079</v>
      </c>
      <c r="S23" s="54" t="s">
        <v>1079</v>
      </c>
      <c r="T23" s="54" t="s">
        <v>1077</v>
      </c>
      <c r="U23" s="125">
        <v>0.69194554523940555</v>
      </c>
    </row>
    <row r="24" spans="1:21" s="7" customFormat="1" x14ac:dyDescent="0.3">
      <c r="A24" s="8" t="s">
        <v>0</v>
      </c>
      <c r="B24" s="8" t="s">
        <v>0</v>
      </c>
      <c r="C24" s="9" t="s">
        <v>297</v>
      </c>
      <c r="D24" s="8" t="s">
        <v>71</v>
      </c>
      <c r="E24" s="8" t="s">
        <v>83</v>
      </c>
      <c r="F24" s="10" t="s">
        <v>84</v>
      </c>
      <c r="G24" s="29">
        <v>2645.6000000000004</v>
      </c>
      <c r="H24" s="11" t="s">
        <v>7</v>
      </c>
      <c r="I24" s="9" t="s">
        <v>227</v>
      </c>
      <c r="J24" s="46" t="s">
        <v>988</v>
      </c>
      <c r="K24" s="12" t="str">
        <f>_xlfn.XLOOKUP(Calculations[[#This Row],[For XLOOKUP]],Factors[For XLOOKUP],Factors[Factor],"")</f>
        <v>Σ.Ε. CH₄ m.</v>
      </c>
      <c r="L24" s="12">
        <f>_xlfn.XLOOKUP(Calculations[[#This Row],[For XLOOKUP]],Factors[For XLOOKUP],Factors[Value],"")</f>
        <v>3.9500062714377506E-9</v>
      </c>
      <c r="M24" s="12" t="str">
        <f>_xlfn.XLOOKUP(Calculations[[#This Row],[For XLOOKUP]],Factors[For XLOOKUP],Factors[Units],"")</f>
        <v>tn CH₄/lt</v>
      </c>
      <c r="N24" s="12" t="str">
        <f>_xlfn.XLOOKUP(Calculations[[#This Row],[For XLOOKUP]],Factors[For XLOOKUP],Factors[Source],"")</f>
        <v>Cyprus. National Inventory Table (CRT) 2024</v>
      </c>
      <c r="O24" s="54" t="s">
        <v>1079</v>
      </c>
      <c r="P24" s="54">
        <v>1.2427182924558289E-5</v>
      </c>
      <c r="Q24" s="54" t="s">
        <v>1079</v>
      </c>
      <c r="R24" s="54" t="s">
        <v>1079</v>
      </c>
      <c r="S24" s="54" t="s">
        <v>1079</v>
      </c>
      <c r="T24" s="54" t="s">
        <v>1077</v>
      </c>
      <c r="U24" s="125">
        <v>3.4796112188763208E-4</v>
      </c>
    </row>
    <row r="25" spans="1:21" s="7" customFormat="1" x14ac:dyDescent="0.3">
      <c r="A25" s="8" t="s">
        <v>0</v>
      </c>
      <c r="B25" s="8" t="s">
        <v>0</v>
      </c>
      <c r="C25" s="9" t="s">
        <v>297</v>
      </c>
      <c r="D25" s="8" t="s">
        <v>71</v>
      </c>
      <c r="E25" s="8" t="s">
        <v>83</v>
      </c>
      <c r="F25" s="10" t="s">
        <v>84</v>
      </c>
      <c r="G25" s="29">
        <v>2645.6000000000004</v>
      </c>
      <c r="H25" s="11" t="s">
        <v>7</v>
      </c>
      <c r="I25" s="9" t="s">
        <v>227</v>
      </c>
      <c r="J25" s="46" t="s">
        <v>989</v>
      </c>
      <c r="K25" s="12" t="str">
        <f>_xlfn.XLOOKUP(Calculations[[#This Row],[For XLOOKUP]],Factors[For XLOOKUP],Factors[Factor],"")</f>
        <v>Σ.Ε. N2O m.</v>
      </c>
      <c r="L25" s="12">
        <f>_xlfn.XLOOKUP(Calculations[[#This Row],[For XLOOKUP]],Factors[For XLOOKUP],Factors[Value],"")</f>
        <v>1.0576135864495003E-7</v>
      </c>
      <c r="M25" s="12" t="str">
        <f>_xlfn.XLOOKUP(Calculations[[#This Row],[For XLOOKUP]],Factors[For XLOOKUP],Factors[Units],"")</f>
        <v>tn N2O/lt</v>
      </c>
      <c r="N25" s="12" t="str">
        <f>_xlfn.XLOOKUP(Calculations[[#This Row],[For XLOOKUP]],Factors[For XLOOKUP],Factors[Source],"")</f>
        <v>Cyprus. National Inventory Table (CRT) 2024</v>
      </c>
      <c r="O25" s="54" t="s">
        <v>1079</v>
      </c>
      <c r="P25" s="54" t="s">
        <v>1079</v>
      </c>
      <c r="Q25" s="54">
        <v>1.2427182924558289E-6</v>
      </c>
      <c r="R25" s="54" t="s">
        <v>1079</v>
      </c>
      <c r="S25" s="54" t="s">
        <v>1079</v>
      </c>
      <c r="T25" s="54" t="s">
        <v>1077</v>
      </c>
      <c r="U25" s="125">
        <v>3.2932034750079466E-4</v>
      </c>
    </row>
    <row r="26" spans="1:21" s="7" customFormat="1" x14ac:dyDescent="0.3">
      <c r="A26" s="8" t="s">
        <v>0</v>
      </c>
      <c r="B26" s="8" t="s">
        <v>0</v>
      </c>
      <c r="C26" s="9" t="s">
        <v>298</v>
      </c>
      <c r="D26" s="8" t="s">
        <v>71</v>
      </c>
      <c r="E26" s="8" t="s">
        <v>83</v>
      </c>
      <c r="F26" s="10" t="s">
        <v>84</v>
      </c>
      <c r="G26" s="58">
        <v>1868.4259999999999</v>
      </c>
      <c r="H26" s="11" t="s">
        <v>7</v>
      </c>
      <c r="I26" s="9" t="s">
        <v>227</v>
      </c>
      <c r="J26" s="46" t="s">
        <v>938</v>
      </c>
      <c r="K26" s="12" t="str">
        <f>_xlfn.XLOOKUP(Calculations[[#This Row],[For XLOOKUP]],Factors[For XLOOKUP],Factors[Factor],"")</f>
        <v>Σ.Ε. CO₂ m.</v>
      </c>
      <c r="L26" s="12">
        <f>_xlfn.XLOOKUP(Calculations[[#This Row],[For XLOOKUP]],Factors[For XLOOKUP],Factors[Value],"")</f>
        <v>2.7099913933681225E-3</v>
      </c>
      <c r="M26" s="12" t="str">
        <f>_xlfn.XLOOKUP(Calculations[[#This Row],[For XLOOKUP]],Factors[For XLOOKUP],Factors[Units],"")</f>
        <v>tn CO2/lt</v>
      </c>
      <c r="N26" s="12" t="str">
        <f>_xlfn.XLOOKUP(Calculations[[#This Row],[For XLOOKUP]],Factors[For XLOOKUP],Factors[Source],"")</f>
        <v>Germany. National Inventory Document (NID) 2024</v>
      </c>
      <c r="O26" s="54">
        <v>3.3140212582110168E-2</v>
      </c>
      <c r="P26" s="54" t="s">
        <v>1079</v>
      </c>
      <c r="Q26" s="54" t="s">
        <v>1079</v>
      </c>
      <c r="R26" s="54" t="s">
        <v>1079</v>
      </c>
      <c r="S26" s="54" t="s">
        <v>1079</v>
      </c>
      <c r="T26" s="54" t="s">
        <v>1077</v>
      </c>
      <c r="U26" s="125">
        <v>3.3140212582110168E-2</v>
      </c>
    </row>
    <row r="27" spans="1:21" s="7" customFormat="1" x14ac:dyDescent="0.3">
      <c r="A27" s="8" t="s">
        <v>0</v>
      </c>
      <c r="B27" s="8" t="s">
        <v>0</v>
      </c>
      <c r="C27" s="9" t="s">
        <v>298</v>
      </c>
      <c r="D27" s="8" t="s">
        <v>71</v>
      </c>
      <c r="E27" s="8" t="s">
        <v>83</v>
      </c>
      <c r="F27" s="10" t="s">
        <v>84</v>
      </c>
      <c r="G27" s="29">
        <v>1868.4259999999999</v>
      </c>
      <c r="H27" s="11" t="s">
        <v>7</v>
      </c>
      <c r="I27" s="9" t="s">
        <v>227</v>
      </c>
      <c r="J27" s="46" t="s">
        <v>939</v>
      </c>
      <c r="K27" s="12" t="str">
        <f>_xlfn.XLOOKUP(Calculations[[#This Row],[For XLOOKUP]],Factors[For XLOOKUP],Factors[Factor],"")</f>
        <v>Σ.Ε. CH₄ m.</v>
      </c>
      <c r="L27" s="12">
        <f>_xlfn.XLOOKUP(Calculations[[#This Row],[For XLOOKUP]],Factors[For XLOOKUP],Factors[Value],"")</f>
        <v>1.3036787992116369E-7</v>
      </c>
      <c r="M27" s="12" t="str">
        <f>_xlfn.XLOOKUP(Calculations[[#This Row],[For XLOOKUP]],Factors[For XLOOKUP],Factors[Units],"")</f>
        <v>tn CH₄/lt</v>
      </c>
      <c r="N27" s="12" t="str">
        <f>_xlfn.XLOOKUP(Calculations[[#This Row],[For XLOOKUP]],Factors[For XLOOKUP],Factors[Source],"")</f>
        <v>Germany. National Inventory Document (NID) 2024</v>
      </c>
      <c r="O27" s="54" t="s">
        <v>1079</v>
      </c>
      <c r="P27" s="54">
        <v>5.9519059953502458E-7</v>
      </c>
      <c r="Q27" s="54" t="s">
        <v>1079</v>
      </c>
      <c r="R27" s="54" t="s">
        <v>1079</v>
      </c>
      <c r="S27" s="54" t="s">
        <v>1079</v>
      </c>
      <c r="T27" s="54" t="s">
        <v>1077</v>
      </c>
      <c r="U27" s="125">
        <v>1.6665336786980689E-5</v>
      </c>
    </row>
    <row r="28" spans="1:21" s="7" customFormat="1" x14ac:dyDescent="0.3">
      <c r="A28" s="8" t="s">
        <v>0</v>
      </c>
      <c r="B28" s="8" t="s">
        <v>0</v>
      </c>
      <c r="C28" s="9" t="s">
        <v>298</v>
      </c>
      <c r="D28" s="8" t="s">
        <v>71</v>
      </c>
      <c r="E28" s="8" t="s">
        <v>83</v>
      </c>
      <c r="F28" s="10" t="s">
        <v>84</v>
      </c>
      <c r="G28" s="29">
        <v>1868.4259999999999</v>
      </c>
      <c r="H28" s="11" t="s">
        <v>7</v>
      </c>
      <c r="I28" s="9" t="s">
        <v>227</v>
      </c>
      <c r="J28" s="46" t="s">
        <v>940</v>
      </c>
      <c r="K28" s="12" t="str">
        <f>_xlfn.XLOOKUP(Calculations[[#This Row],[For XLOOKUP]],Factors[For XLOOKUP],Factors[Factor],"")</f>
        <v>Σ.Ε. N2O m.</v>
      </c>
      <c r="L28" s="12">
        <f>_xlfn.XLOOKUP(Calculations[[#This Row],[For XLOOKUP]],Factors[For XLOOKUP],Factors[Value],"")</f>
        <v>1.2645377457682176E-7</v>
      </c>
      <c r="M28" s="12" t="str">
        <f>_xlfn.XLOOKUP(Calculations[[#This Row],[For XLOOKUP]],Factors[For XLOOKUP],Factors[Units],"")</f>
        <v>tn N2O/lt</v>
      </c>
      <c r="N28" s="12" t="str">
        <f>_xlfn.XLOOKUP(Calculations[[#This Row],[For XLOOKUP]],Factors[For XLOOKUP],Factors[Source],"")</f>
        <v>Germany. National Inventory Document (NID) 2024</v>
      </c>
      <c r="O28" s="54" t="s">
        <v>1079</v>
      </c>
      <c r="P28" s="54" t="s">
        <v>1079</v>
      </c>
      <c r="Q28" s="54">
        <v>5.9519059953502462E-8</v>
      </c>
      <c r="R28" s="54" t="s">
        <v>1079</v>
      </c>
      <c r="S28" s="54" t="s">
        <v>1079</v>
      </c>
      <c r="T28" s="54" t="s">
        <v>1077</v>
      </c>
      <c r="U28" s="125">
        <v>1.5772550887678154E-5</v>
      </c>
    </row>
    <row r="29" spans="1:21" s="7" customFormat="1" x14ac:dyDescent="0.3">
      <c r="A29" s="8" t="s">
        <v>0</v>
      </c>
      <c r="B29" s="8" t="s">
        <v>0</v>
      </c>
      <c r="C29" s="9" t="s">
        <v>577</v>
      </c>
      <c r="D29" s="8" t="s">
        <v>71</v>
      </c>
      <c r="E29" s="8" t="s">
        <v>83</v>
      </c>
      <c r="F29" s="10" t="s">
        <v>84</v>
      </c>
      <c r="G29" s="107">
        <v>9556.5660000000025</v>
      </c>
      <c r="H29" s="11" t="s">
        <v>7</v>
      </c>
      <c r="I29" s="9" t="s">
        <v>227</v>
      </c>
      <c r="J29" s="46" t="s">
        <v>168</v>
      </c>
      <c r="K29" s="12" t="str">
        <f>_xlfn.XLOOKUP(Calculations[[#This Row],[For XLOOKUP]],Factors[For XLOOKUP],Factors[Factor],"")</f>
        <v>Σ.Ε. CO₂ m.</v>
      </c>
      <c r="L29" s="12">
        <f>_xlfn.XLOOKUP(Calculations[[#This Row],[For XLOOKUP]],Factors[For XLOOKUP],Factors[Value],"")</f>
        <v>2.6092581300000001E-3</v>
      </c>
      <c r="M29" s="12" t="str">
        <f>_xlfn.XLOOKUP(Calculations[[#This Row],[For XLOOKUP]],Factors[For XLOOKUP],Factors[Units],"")</f>
        <v>tn CO2/lt</v>
      </c>
      <c r="N29" s="12" t="str">
        <f>_xlfn.XLOOKUP(Calculations[[#This Row],[For XLOOKUP]],Factors[For XLOOKUP],Factors[Source],"")</f>
        <v>Greece. National Inventory Submissions 2024</v>
      </c>
      <c r="O29" s="54">
        <v>9.7089504714468617</v>
      </c>
      <c r="P29" s="54" t="s">
        <v>1079</v>
      </c>
      <c r="Q29" s="54" t="s">
        <v>1079</v>
      </c>
      <c r="R29" s="54" t="s">
        <v>1079</v>
      </c>
      <c r="S29" s="54" t="s">
        <v>1079</v>
      </c>
      <c r="T29" s="54" t="s">
        <v>1077</v>
      </c>
      <c r="U29" s="125">
        <v>9.7089504714468617</v>
      </c>
    </row>
    <row r="30" spans="1:21" s="7" customFormat="1" x14ac:dyDescent="0.3">
      <c r="A30" s="8" t="s">
        <v>0</v>
      </c>
      <c r="B30" s="8" t="s">
        <v>0</v>
      </c>
      <c r="C30" s="9" t="s">
        <v>577</v>
      </c>
      <c r="D30" s="8" t="s">
        <v>71</v>
      </c>
      <c r="E30" s="8" t="s">
        <v>83</v>
      </c>
      <c r="F30" s="10" t="s">
        <v>84</v>
      </c>
      <c r="G30" s="29">
        <v>9556.5660000000025</v>
      </c>
      <c r="H30" s="11" t="s">
        <v>7</v>
      </c>
      <c r="I30" s="9" t="s">
        <v>227</v>
      </c>
      <c r="J30" s="46" t="s">
        <v>170</v>
      </c>
      <c r="K30" s="12" t="str">
        <f>_xlfn.XLOOKUP(Calculations[[#This Row],[For XLOOKUP]],Factors[For XLOOKUP],Factors[Factor],"")</f>
        <v>Σ.Ε. CH₄ m.</v>
      </c>
      <c r="L30" s="12">
        <f>_xlfn.XLOOKUP(Calculations[[#This Row],[For XLOOKUP]],Factors[For XLOOKUP],Factors[Value],"")</f>
        <v>9.9661146212508699E-10</v>
      </c>
      <c r="M30" s="12" t="str">
        <f>_xlfn.XLOOKUP(Calculations[[#This Row],[For XLOOKUP]],Factors[For XLOOKUP],Factors[Units],"")</f>
        <v>tn CH₄/lt</v>
      </c>
      <c r="N30" s="12" t="str">
        <f>_xlfn.XLOOKUP(Calculations[[#This Row],[For XLOOKUP]],Factors[For XLOOKUP],Factors[Source],"")</f>
        <v>Greece. National Inventory Submissions 2024</v>
      </c>
      <c r="O30" s="54" t="s">
        <v>1079</v>
      </c>
      <c r="P30" s="54">
        <v>3.7862890209000013E-4</v>
      </c>
      <c r="Q30" s="54" t="s">
        <v>1079</v>
      </c>
      <c r="R30" s="54" t="s">
        <v>1079</v>
      </c>
      <c r="S30" s="54" t="s">
        <v>1079</v>
      </c>
      <c r="T30" s="54" t="s">
        <v>1077</v>
      </c>
      <c r="U30" s="125">
        <v>1.0601609258520004E-2</v>
      </c>
    </row>
    <row r="31" spans="1:21" s="7" customFormat="1" x14ac:dyDescent="0.3">
      <c r="A31" s="8" t="s">
        <v>0</v>
      </c>
      <c r="B31" s="8" t="s">
        <v>0</v>
      </c>
      <c r="C31" s="9" t="s">
        <v>577</v>
      </c>
      <c r="D31" s="8" t="s">
        <v>71</v>
      </c>
      <c r="E31" s="8" t="s">
        <v>83</v>
      </c>
      <c r="F31" s="10" t="s">
        <v>84</v>
      </c>
      <c r="G31" s="29">
        <v>9556.5660000000025</v>
      </c>
      <c r="H31" s="11" t="s">
        <v>7</v>
      </c>
      <c r="I31" s="9" t="s">
        <v>227</v>
      </c>
      <c r="J31" s="46" t="s">
        <v>172</v>
      </c>
      <c r="K31" s="12" t="str">
        <f>_xlfn.XLOOKUP(Calculations[[#This Row],[For XLOOKUP]],Factors[For XLOOKUP],Factors[Factor],"")</f>
        <v>Σ.Ε. N2O m.</v>
      </c>
      <c r="L31" s="12">
        <f>_xlfn.XLOOKUP(Calculations[[#This Row],[For XLOOKUP]],Factors[For XLOOKUP],Factors[Value],"")</f>
        <v>1.0467775855894111E-7</v>
      </c>
      <c r="M31" s="12" t="str">
        <f>_xlfn.XLOOKUP(Calculations[[#This Row],[For XLOOKUP]],Factors[For XLOOKUP],Factors[Units],"")</f>
        <v>tn N2O/lt</v>
      </c>
      <c r="N31" s="12" t="str">
        <f>_xlfn.XLOOKUP(Calculations[[#This Row],[For XLOOKUP]],Factors[For XLOOKUP],Factors[Source],"")</f>
        <v>Greece. National Inventory Submissions 2024</v>
      </c>
      <c r="O31" s="54" t="s">
        <v>1079</v>
      </c>
      <c r="P31" s="54" t="s">
        <v>1079</v>
      </c>
      <c r="Q31" s="54">
        <v>7.572578041800001E-5</v>
      </c>
      <c r="R31" s="54" t="s">
        <v>1079</v>
      </c>
      <c r="S31" s="54" t="s">
        <v>1079</v>
      </c>
      <c r="T31" s="54" t="s">
        <v>1077</v>
      </c>
      <c r="U31" s="125">
        <v>2.0067331810770004E-2</v>
      </c>
    </row>
    <row r="32" spans="1:21" s="7" customFormat="1" x14ac:dyDescent="0.3">
      <c r="A32" s="8" t="s">
        <v>0</v>
      </c>
      <c r="B32" s="8" t="s">
        <v>0</v>
      </c>
      <c r="C32" s="9" t="s">
        <v>577</v>
      </c>
      <c r="D32" s="8" t="s">
        <v>71</v>
      </c>
      <c r="E32" s="8" t="s">
        <v>83</v>
      </c>
      <c r="F32" s="10" t="s">
        <v>84</v>
      </c>
      <c r="G32" s="107">
        <v>5288</v>
      </c>
      <c r="H32" s="11" t="s">
        <v>7</v>
      </c>
      <c r="I32" s="9" t="s">
        <v>227</v>
      </c>
      <c r="J32" s="46" t="s">
        <v>168</v>
      </c>
      <c r="K32" s="12" t="str">
        <f>_xlfn.XLOOKUP(Calculations[[#This Row],[For XLOOKUP]],Factors[For XLOOKUP],Factors[Factor],"")</f>
        <v>Σ.Ε. CO₂ m.</v>
      </c>
      <c r="L32" s="12">
        <f>_xlfn.XLOOKUP(Calculations[[#This Row],[For XLOOKUP]],Factors[For XLOOKUP],Factors[Value],"")</f>
        <v>2.6092581300000001E-3</v>
      </c>
      <c r="M32" s="12" t="str">
        <f>_xlfn.XLOOKUP(Calculations[[#This Row],[For XLOOKUP]],Factors[For XLOOKUP],Factors[Units],"")</f>
        <v>tn CO2/lt</v>
      </c>
      <c r="N32" s="12" t="str">
        <f>_xlfn.XLOOKUP(Calculations[[#This Row],[For XLOOKUP]],Factors[For XLOOKUP],Factors[Source],"")</f>
        <v>Greece. National Inventory Submissions 2024</v>
      </c>
      <c r="O32" s="54">
        <v>6.8562957987632869</v>
      </c>
      <c r="P32" s="54" t="s">
        <v>1079</v>
      </c>
      <c r="Q32" s="54" t="s">
        <v>1079</v>
      </c>
      <c r="R32" s="54" t="s">
        <v>1079</v>
      </c>
      <c r="S32" s="54" t="s">
        <v>1079</v>
      </c>
      <c r="T32" s="54" t="s">
        <v>1077</v>
      </c>
      <c r="U32" s="125">
        <v>6.8562957987632869</v>
      </c>
    </row>
    <row r="33" spans="1:21" s="7" customFormat="1" x14ac:dyDescent="0.3">
      <c r="A33" s="8" t="s">
        <v>0</v>
      </c>
      <c r="B33" s="8" t="s">
        <v>0</v>
      </c>
      <c r="C33" s="9" t="s">
        <v>577</v>
      </c>
      <c r="D33" s="8" t="s">
        <v>71</v>
      </c>
      <c r="E33" s="8" t="s">
        <v>83</v>
      </c>
      <c r="F33" s="10" t="s">
        <v>84</v>
      </c>
      <c r="G33" s="29">
        <v>5288</v>
      </c>
      <c r="H33" s="11" t="s">
        <v>7</v>
      </c>
      <c r="I33" s="9" t="s">
        <v>227</v>
      </c>
      <c r="J33" s="46" t="s">
        <v>170</v>
      </c>
      <c r="K33" s="12" t="str">
        <f>_xlfn.XLOOKUP(Calculations[[#This Row],[For XLOOKUP]],Factors[For XLOOKUP],Factors[Factor],"")</f>
        <v>Σ.Ε. CH₄ m.</v>
      </c>
      <c r="L33" s="12">
        <f>_xlfn.XLOOKUP(Calculations[[#This Row],[For XLOOKUP]],Factors[For XLOOKUP],Factors[Value],"")</f>
        <v>9.9661146212508699E-10</v>
      </c>
      <c r="M33" s="12" t="str">
        <f>_xlfn.XLOOKUP(Calculations[[#This Row],[For XLOOKUP]],Factors[For XLOOKUP],Factors[Units],"")</f>
        <v>tn CH₄/lt</v>
      </c>
      <c r="N33" s="12" t="str">
        <f>_xlfn.XLOOKUP(Calculations[[#This Row],[For XLOOKUP]],Factors[For XLOOKUP],Factors[Source],"")</f>
        <v>Greece. National Inventory Submissions 2024</v>
      </c>
      <c r="O33" s="54" t="s">
        <v>1079</v>
      </c>
      <c r="P33" s="54">
        <v>2.67381295056E-4</v>
      </c>
      <c r="Q33" s="54" t="s">
        <v>1079</v>
      </c>
      <c r="R33" s="54" t="s">
        <v>1079</v>
      </c>
      <c r="S33" s="54" t="s">
        <v>1079</v>
      </c>
      <c r="T33" s="54" t="s">
        <v>1077</v>
      </c>
      <c r="U33" s="125">
        <v>7.4866762615680002E-3</v>
      </c>
    </row>
    <row r="34" spans="1:21" s="7" customFormat="1" x14ac:dyDescent="0.3">
      <c r="A34" s="8" t="s">
        <v>0</v>
      </c>
      <c r="B34" s="8" t="s">
        <v>0</v>
      </c>
      <c r="C34" s="9" t="s">
        <v>577</v>
      </c>
      <c r="D34" s="8" t="s">
        <v>71</v>
      </c>
      <c r="E34" s="8" t="s">
        <v>83</v>
      </c>
      <c r="F34" s="10" t="s">
        <v>84</v>
      </c>
      <c r="G34" s="29">
        <v>5288</v>
      </c>
      <c r="H34" s="11" t="s">
        <v>7</v>
      </c>
      <c r="I34" s="9" t="s">
        <v>227</v>
      </c>
      <c r="J34" s="46" t="s">
        <v>172</v>
      </c>
      <c r="K34" s="12" t="str">
        <f>_xlfn.XLOOKUP(Calculations[[#This Row],[For XLOOKUP]],Factors[For XLOOKUP],Factors[Factor],"")</f>
        <v>Σ.Ε. N2O m.</v>
      </c>
      <c r="L34" s="12">
        <f>_xlfn.XLOOKUP(Calculations[[#This Row],[For XLOOKUP]],Factors[For XLOOKUP],Factors[Value],"")</f>
        <v>1.0467775855894111E-7</v>
      </c>
      <c r="M34" s="12" t="str">
        <f>_xlfn.XLOOKUP(Calculations[[#This Row],[For XLOOKUP]],Factors[For XLOOKUP],Factors[Units],"")</f>
        <v>tn N2O/lt</v>
      </c>
      <c r="N34" s="12" t="str">
        <f>_xlfn.XLOOKUP(Calculations[[#This Row],[For XLOOKUP]],Factors[For XLOOKUP],Factors[Source],"")</f>
        <v>Greece. National Inventory Submissions 2024</v>
      </c>
      <c r="O34" s="54" t="s">
        <v>1079</v>
      </c>
      <c r="P34" s="54" t="s">
        <v>1079</v>
      </c>
      <c r="Q34" s="54">
        <v>5.3476259011200001E-5</v>
      </c>
      <c r="R34" s="54" t="s">
        <v>1079</v>
      </c>
      <c r="S34" s="54" t="s">
        <v>1079</v>
      </c>
      <c r="T34" s="54" t="s">
        <v>1077</v>
      </c>
      <c r="U34" s="125">
        <v>1.4171208637968001E-2</v>
      </c>
    </row>
    <row r="35" spans="1:21" s="7" customFormat="1" x14ac:dyDescent="0.3">
      <c r="A35" s="8" t="s">
        <v>0</v>
      </c>
      <c r="B35" s="8" t="s">
        <v>0</v>
      </c>
      <c r="C35" s="9" t="s">
        <v>577</v>
      </c>
      <c r="D35" s="8" t="s">
        <v>71</v>
      </c>
      <c r="E35" s="8" t="s">
        <v>83</v>
      </c>
      <c r="F35" s="10" t="s">
        <v>84</v>
      </c>
      <c r="G35" s="107">
        <v>862.07000000000016</v>
      </c>
      <c r="H35" s="11" t="s">
        <v>7</v>
      </c>
      <c r="I35" s="9" t="s">
        <v>227</v>
      </c>
      <c r="J35" s="46" t="s">
        <v>168</v>
      </c>
      <c r="K35" s="12" t="str">
        <f>_xlfn.XLOOKUP(Calculations[[#This Row],[For XLOOKUP]],Factors[For XLOOKUP],Factors[Factor],"")</f>
        <v>Σ.Ε. CO₂ m.</v>
      </c>
      <c r="L35" s="12">
        <f>_xlfn.XLOOKUP(Calculations[[#This Row],[For XLOOKUP]],Factors[For XLOOKUP],Factors[Value],"")</f>
        <v>2.6092581300000001E-3</v>
      </c>
      <c r="M35" s="12" t="str">
        <f>_xlfn.XLOOKUP(Calculations[[#This Row],[For XLOOKUP]],Factors[For XLOOKUP],Factors[Units],"")</f>
        <v>tn CO2/lt</v>
      </c>
      <c r="N35" s="12" t="str">
        <f>_xlfn.XLOOKUP(Calculations[[#This Row],[For XLOOKUP]],Factors[For XLOOKUP],Factors[Source],"")</f>
        <v>Greece. National Inventory Submissions 2024</v>
      </c>
      <c r="O35" s="54">
        <v>3.7118515493314299</v>
      </c>
      <c r="P35" s="54" t="s">
        <v>1079</v>
      </c>
      <c r="Q35" s="54" t="s">
        <v>1079</v>
      </c>
      <c r="R35" s="54" t="s">
        <v>1079</v>
      </c>
      <c r="S35" s="54" t="s">
        <v>1079</v>
      </c>
      <c r="T35" s="54" t="s">
        <v>1077</v>
      </c>
      <c r="U35" s="125">
        <v>3.7118515493314299</v>
      </c>
    </row>
    <row r="36" spans="1:21" s="7" customFormat="1" x14ac:dyDescent="0.3">
      <c r="A36" s="8" t="s">
        <v>0</v>
      </c>
      <c r="B36" s="8" t="s">
        <v>0</v>
      </c>
      <c r="C36" s="9" t="s">
        <v>577</v>
      </c>
      <c r="D36" s="8" t="s">
        <v>71</v>
      </c>
      <c r="E36" s="8" t="s">
        <v>83</v>
      </c>
      <c r="F36" s="10" t="s">
        <v>84</v>
      </c>
      <c r="G36" s="29">
        <v>862.07000000000016</v>
      </c>
      <c r="H36" s="11" t="s">
        <v>7</v>
      </c>
      <c r="I36" s="9" t="s">
        <v>227</v>
      </c>
      <c r="J36" s="46" t="s">
        <v>170</v>
      </c>
      <c r="K36" s="12" t="str">
        <f>_xlfn.XLOOKUP(Calculations[[#This Row],[For XLOOKUP]],Factors[For XLOOKUP],Factors[Factor],"")</f>
        <v>Σ.Ε. CH₄ m.</v>
      </c>
      <c r="L36" s="12">
        <f>_xlfn.XLOOKUP(Calculations[[#This Row],[For XLOOKUP]],Factors[For XLOOKUP],Factors[Value],"")</f>
        <v>9.9661146212508699E-10</v>
      </c>
      <c r="M36" s="12" t="str">
        <f>_xlfn.XLOOKUP(Calculations[[#This Row],[For XLOOKUP]],Factors[For XLOOKUP],Factors[Units],"")</f>
        <v>tn CH₄/lt</v>
      </c>
      <c r="N36" s="12" t="str">
        <f>_xlfn.XLOOKUP(Calculations[[#This Row],[For XLOOKUP]],Factors[For XLOOKUP],Factors[Source],"")</f>
        <v>Greece. National Inventory Submissions 2024</v>
      </c>
      <c r="O36" s="54" t="s">
        <v>1079</v>
      </c>
      <c r="P36" s="54">
        <v>1.4475450060000001E-4</v>
      </c>
      <c r="Q36" s="54" t="s">
        <v>1079</v>
      </c>
      <c r="R36" s="54" t="s">
        <v>1079</v>
      </c>
      <c r="S36" s="54" t="s">
        <v>1079</v>
      </c>
      <c r="T36" s="54" t="s">
        <v>1077</v>
      </c>
      <c r="U36" s="125">
        <v>4.0531260168000004E-3</v>
      </c>
    </row>
    <row r="37" spans="1:21" s="7" customFormat="1" x14ac:dyDescent="0.3">
      <c r="A37" s="8" t="s">
        <v>0</v>
      </c>
      <c r="B37" s="8" t="s">
        <v>0</v>
      </c>
      <c r="C37" s="9" t="s">
        <v>577</v>
      </c>
      <c r="D37" s="8" t="s">
        <v>71</v>
      </c>
      <c r="E37" s="8" t="s">
        <v>83</v>
      </c>
      <c r="F37" s="10" t="s">
        <v>84</v>
      </c>
      <c r="G37" s="29">
        <v>862.07000000000016</v>
      </c>
      <c r="H37" s="11" t="s">
        <v>7</v>
      </c>
      <c r="I37" s="9" t="s">
        <v>227</v>
      </c>
      <c r="J37" s="46" t="s">
        <v>172</v>
      </c>
      <c r="K37" s="12" t="str">
        <f>_xlfn.XLOOKUP(Calculations[[#This Row],[For XLOOKUP]],Factors[For XLOOKUP],Factors[Factor],"")</f>
        <v>Σ.Ε. N2O m.</v>
      </c>
      <c r="L37" s="12">
        <f>_xlfn.XLOOKUP(Calculations[[#This Row],[For XLOOKUP]],Factors[For XLOOKUP],Factors[Value],"")</f>
        <v>1.0467775855894111E-7</v>
      </c>
      <c r="M37" s="12" t="str">
        <f>_xlfn.XLOOKUP(Calculations[[#This Row],[For XLOOKUP]],Factors[For XLOOKUP],Factors[Units],"")</f>
        <v>tn N2O/lt</v>
      </c>
      <c r="N37" s="12" t="str">
        <f>_xlfn.XLOOKUP(Calculations[[#This Row],[For XLOOKUP]],Factors[For XLOOKUP],Factors[Source],"")</f>
        <v>Greece. National Inventory Submissions 2024</v>
      </c>
      <c r="O37" s="54" t="s">
        <v>1079</v>
      </c>
      <c r="P37" s="54" t="s">
        <v>1079</v>
      </c>
      <c r="Q37" s="54">
        <v>2.8950900120000002E-5</v>
      </c>
      <c r="R37" s="54" t="s">
        <v>1079</v>
      </c>
      <c r="S37" s="54" t="s">
        <v>1079</v>
      </c>
      <c r="T37" s="54" t="s">
        <v>1077</v>
      </c>
      <c r="U37" s="125">
        <v>7.671988531800001E-3</v>
      </c>
    </row>
    <row r="38" spans="1:21" s="7" customFormat="1" x14ac:dyDescent="0.3">
      <c r="A38" s="8" t="s">
        <v>0</v>
      </c>
      <c r="B38" s="8" t="s">
        <v>0</v>
      </c>
      <c r="C38" s="9" t="s">
        <v>577</v>
      </c>
      <c r="D38" s="8" t="s">
        <v>71</v>
      </c>
      <c r="E38" s="8" t="s">
        <v>83</v>
      </c>
      <c r="F38" s="10" t="s">
        <v>84</v>
      </c>
      <c r="G38" s="107">
        <v>2537.0820000000003</v>
      </c>
      <c r="H38" s="11" t="s">
        <v>7</v>
      </c>
      <c r="I38" s="9" t="s">
        <v>227</v>
      </c>
      <c r="J38" s="46" t="s">
        <v>168</v>
      </c>
      <c r="K38" s="12" t="str">
        <f>_xlfn.XLOOKUP(Calculations[[#This Row],[For XLOOKUP]],Factors[For XLOOKUP],Factors[Factor],"")</f>
        <v>Σ.Ε. CO₂ m.</v>
      </c>
      <c r="L38" s="12">
        <f>_xlfn.XLOOKUP(Calculations[[#This Row],[For XLOOKUP]],Factors[For XLOOKUP],Factors[Value],"")</f>
        <v>2.6092581300000001E-3</v>
      </c>
      <c r="M38" s="12" t="str">
        <f>_xlfn.XLOOKUP(Calculations[[#This Row],[For XLOOKUP]],Factors[For XLOOKUP],Factors[Units],"")</f>
        <v>tn CO2/lt</v>
      </c>
      <c r="N38" s="12" t="str">
        <f>_xlfn.XLOOKUP(Calculations[[#This Row],[For XLOOKUP]],Factors[For XLOOKUP],Factors[Source],"")</f>
        <v>Greece. National Inventory Submissions 2024</v>
      </c>
      <c r="O38" s="54">
        <v>0.11308223474468446</v>
      </c>
      <c r="P38" s="54" t="s">
        <v>1079</v>
      </c>
      <c r="Q38" s="54" t="s">
        <v>1079</v>
      </c>
      <c r="R38" s="54" t="s">
        <v>1079</v>
      </c>
      <c r="S38" s="54" t="s">
        <v>1079</v>
      </c>
      <c r="T38" s="54" t="s">
        <v>1077</v>
      </c>
      <c r="U38" s="125">
        <v>0.11308223474468446</v>
      </c>
    </row>
    <row r="39" spans="1:21" s="7" customFormat="1" x14ac:dyDescent="0.3">
      <c r="A39" s="8" t="s">
        <v>0</v>
      </c>
      <c r="B39" s="8" t="s">
        <v>0</v>
      </c>
      <c r="C39" s="9" t="s">
        <v>577</v>
      </c>
      <c r="D39" s="8" t="s">
        <v>71</v>
      </c>
      <c r="E39" s="8" t="s">
        <v>83</v>
      </c>
      <c r="F39" s="10" t="s">
        <v>84</v>
      </c>
      <c r="G39" s="29">
        <v>2537.0820000000003</v>
      </c>
      <c r="H39" s="11" t="s">
        <v>7</v>
      </c>
      <c r="I39" s="9" t="s">
        <v>227</v>
      </c>
      <c r="J39" s="46" t="s">
        <v>170</v>
      </c>
      <c r="K39" s="12" t="str">
        <f>_xlfn.XLOOKUP(Calculations[[#This Row],[For XLOOKUP]],Factors[For XLOOKUP],Factors[Factor],"")</f>
        <v>Σ.Ε. CH₄ m.</v>
      </c>
      <c r="L39" s="12">
        <f>_xlfn.XLOOKUP(Calculations[[#This Row],[For XLOOKUP]],Factors[For XLOOKUP],Factors[Value],"")</f>
        <v>9.9661146212508699E-10</v>
      </c>
      <c r="M39" s="12" t="str">
        <f>_xlfn.XLOOKUP(Calculations[[#This Row],[For XLOOKUP]],Factors[For XLOOKUP],Factors[Units],"")</f>
        <v>tn CH₄/lt</v>
      </c>
      <c r="N39" s="12" t="str">
        <f>_xlfn.XLOOKUP(Calculations[[#This Row],[For XLOOKUP]],Factors[For XLOOKUP],Factors[Source],"")</f>
        <v>Greece. National Inventory Submissions 2024</v>
      </c>
      <c r="O39" s="54" t="s">
        <v>1079</v>
      </c>
      <c r="P39" s="54">
        <v>4.4099722738499999E-6</v>
      </c>
      <c r="Q39" s="54" t="s">
        <v>1079</v>
      </c>
      <c r="R39" s="54" t="s">
        <v>1079</v>
      </c>
      <c r="S39" s="54" t="s">
        <v>1079</v>
      </c>
      <c r="T39" s="54" t="s">
        <v>1077</v>
      </c>
      <c r="U39" s="125">
        <v>1.2347922366780001E-4</v>
      </c>
    </row>
    <row r="40" spans="1:21" s="7" customFormat="1" x14ac:dyDescent="0.3">
      <c r="A40" s="8" t="s">
        <v>0</v>
      </c>
      <c r="B40" s="8" t="s">
        <v>0</v>
      </c>
      <c r="C40" s="9" t="s">
        <v>577</v>
      </c>
      <c r="D40" s="8" t="s">
        <v>71</v>
      </c>
      <c r="E40" s="8" t="s">
        <v>83</v>
      </c>
      <c r="F40" s="10" t="s">
        <v>84</v>
      </c>
      <c r="G40" s="29">
        <v>2537.0820000000003</v>
      </c>
      <c r="H40" s="11" t="s">
        <v>7</v>
      </c>
      <c r="I40" s="9" t="s">
        <v>227</v>
      </c>
      <c r="J40" s="46" t="s">
        <v>172</v>
      </c>
      <c r="K40" s="12" t="str">
        <f>_xlfn.XLOOKUP(Calculations[[#This Row],[For XLOOKUP]],Factors[For XLOOKUP],Factors[Factor],"")</f>
        <v>Σ.Ε. N2O m.</v>
      </c>
      <c r="L40" s="12">
        <f>_xlfn.XLOOKUP(Calculations[[#This Row],[For XLOOKUP]],Factors[For XLOOKUP],Factors[Value],"")</f>
        <v>1.0467775855894111E-7</v>
      </c>
      <c r="M40" s="12" t="str">
        <f>_xlfn.XLOOKUP(Calculations[[#This Row],[For XLOOKUP]],Factors[For XLOOKUP],Factors[Units],"")</f>
        <v>tn N2O/lt</v>
      </c>
      <c r="N40" s="12" t="str">
        <f>_xlfn.XLOOKUP(Calculations[[#This Row],[For XLOOKUP]],Factors[For XLOOKUP],Factors[Source],"")</f>
        <v>Greece. National Inventory Submissions 2024</v>
      </c>
      <c r="O40" s="54" t="s">
        <v>1079</v>
      </c>
      <c r="P40" s="54" t="s">
        <v>1079</v>
      </c>
      <c r="Q40" s="54">
        <v>8.8199445476999984E-7</v>
      </c>
      <c r="R40" s="54" t="s">
        <v>1079</v>
      </c>
      <c r="S40" s="54" t="s">
        <v>1079</v>
      </c>
      <c r="T40" s="54" t="s">
        <v>1077</v>
      </c>
      <c r="U40" s="125">
        <v>2.3372853051404995E-4</v>
      </c>
    </row>
    <row r="41" spans="1:21" s="7" customFormat="1" x14ac:dyDescent="0.3">
      <c r="A41" s="8" t="s">
        <v>0</v>
      </c>
      <c r="B41" s="8" t="s">
        <v>0</v>
      </c>
      <c r="C41" s="9" t="s">
        <v>577</v>
      </c>
      <c r="D41" s="8" t="s">
        <v>71</v>
      </c>
      <c r="E41" s="8" t="s">
        <v>83</v>
      </c>
      <c r="F41" s="10" t="s">
        <v>84</v>
      </c>
      <c r="G41" s="104">
        <v>98.910000000000011</v>
      </c>
      <c r="H41" s="11" t="s">
        <v>7</v>
      </c>
      <c r="I41" s="9" t="s">
        <v>227</v>
      </c>
      <c r="J41" s="46" t="s">
        <v>168</v>
      </c>
      <c r="K41" s="12" t="str">
        <f>_xlfn.XLOOKUP(Calculations[[#This Row],[For XLOOKUP]],Factors[For XLOOKUP],Factors[Factor],"")</f>
        <v>Σ.Ε. CO₂ m.</v>
      </c>
      <c r="L41" s="12">
        <f>_xlfn.XLOOKUP(Calculations[[#This Row],[For XLOOKUP]],Factors[For XLOOKUP],Factors[Value],"")</f>
        <v>2.6092581300000001E-3</v>
      </c>
      <c r="M41" s="12" t="str">
        <f>_xlfn.XLOOKUP(Calculations[[#This Row],[For XLOOKUP]],Factors[For XLOOKUP],Factors[Units],"")</f>
        <v>tn CO2/lt</v>
      </c>
      <c r="N41" s="12" t="str">
        <f>_xlfn.XLOOKUP(Calculations[[#This Row],[For XLOOKUP]],Factors[For XLOOKUP],Factors[Source],"")</f>
        <v>Greece. National Inventory Submissions 2024</v>
      </c>
      <c r="O41" s="54">
        <v>0.95238774413044647</v>
      </c>
      <c r="P41" s="54" t="s">
        <v>1079</v>
      </c>
      <c r="Q41" s="54" t="s">
        <v>1079</v>
      </c>
      <c r="R41" s="54" t="s">
        <v>1079</v>
      </c>
      <c r="S41" s="54" t="s">
        <v>1079</v>
      </c>
      <c r="T41" s="54" t="s">
        <v>1077</v>
      </c>
      <c r="U41" s="125">
        <v>0.95238774413044647</v>
      </c>
    </row>
    <row r="42" spans="1:21" s="7" customFormat="1" x14ac:dyDescent="0.3">
      <c r="A42" s="8" t="s">
        <v>0</v>
      </c>
      <c r="B42" s="8" t="s">
        <v>0</v>
      </c>
      <c r="C42" s="9" t="s">
        <v>577</v>
      </c>
      <c r="D42" s="8" t="s">
        <v>71</v>
      </c>
      <c r="E42" s="8" t="s">
        <v>83</v>
      </c>
      <c r="F42" s="10" t="s">
        <v>84</v>
      </c>
      <c r="G42" s="29">
        <v>98.910000000000011</v>
      </c>
      <c r="H42" s="11" t="s">
        <v>7</v>
      </c>
      <c r="I42" s="9" t="s">
        <v>227</v>
      </c>
      <c r="J42" s="46" t="s">
        <v>170</v>
      </c>
      <c r="K42" s="12" t="str">
        <f>_xlfn.XLOOKUP(Calculations[[#This Row],[For XLOOKUP]],Factors[For XLOOKUP],Factors[Factor],"")</f>
        <v>Σ.Ε. CH₄ m.</v>
      </c>
      <c r="L42" s="12">
        <f>_xlfn.XLOOKUP(Calculations[[#This Row],[For XLOOKUP]],Factors[For XLOOKUP],Factors[Value],"")</f>
        <v>9.9661146212508699E-10</v>
      </c>
      <c r="M42" s="12" t="str">
        <f>_xlfn.XLOOKUP(Calculations[[#This Row],[For XLOOKUP]],Factors[For XLOOKUP],Factors[Units],"")</f>
        <v>tn CH₄/lt</v>
      </c>
      <c r="N42" s="12" t="str">
        <f>_xlfn.XLOOKUP(Calculations[[#This Row],[For XLOOKUP]],Factors[For XLOOKUP],Factors[Source],"")</f>
        <v>Greece. National Inventory Submissions 2024</v>
      </c>
      <c r="O42" s="54" t="s">
        <v>1079</v>
      </c>
      <c r="P42" s="54">
        <v>3.7141143832650003E-5</v>
      </c>
      <c r="Q42" s="54" t="s">
        <v>1079</v>
      </c>
      <c r="R42" s="54" t="s">
        <v>1079</v>
      </c>
      <c r="S42" s="54" t="s">
        <v>1079</v>
      </c>
      <c r="T42" s="54" t="s">
        <v>1077</v>
      </c>
      <c r="U42" s="125">
        <v>1.0399520273142002E-3</v>
      </c>
    </row>
    <row r="43" spans="1:21" s="7" customFormat="1" x14ac:dyDescent="0.3">
      <c r="A43" s="8" t="s">
        <v>0</v>
      </c>
      <c r="B43" s="8" t="s">
        <v>0</v>
      </c>
      <c r="C43" s="9" t="s">
        <v>577</v>
      </c>
      <c r="D43" s="8" t="s">
        <v>71</v>
      </c>
      <c r="E43" s="8" t="s">
        <v>83</v>
      </c>
      <c r="F43" s="10" t="s">
        <v>84</v>
      </c>
      <c r="G43" s="29">
        <v>98.910000000000011</v>
      </c>
      <c r="H43" s="11" t="s">
        <v>7</v>
      </c>
      <c r="I43" s="9" t="s">
        <v>227</v>
      </c>
      <c r="J43" s="46" t="s">
        <v>172</v>
      </c>
      <c r="K43" s="12" t="str">
        <f>_xlfn.XLOOKUP(Calculations[[#This Row],[For XLOOKUP]],Factors[For XLOOKUP],Factors[Factor],"")</f>
        <v>Σ.Ε. N2O m.</v>
      </c>
      <c r="L43" s="12">
        <f>_xlfn.XLOOKUP(Calculations[[#This Row],[For XLOOKUP]],Factors[For XLOOKUP],Factors[Value],"")</f>
        <v>1.0467775855894111E-7</v>
      </c>
      <c r="M43" s="12" t="str">
        <f>_xlfn.XLOOKUP(Calculations[[#This Row],[For XLOOKUP]],Factors[For XLOOKUP],Factors[Units],"")</f>
        <v>tn N2O/lt</v>
      </c>
      <c r="N43" s="12" t="str">
        <f>_xlfn.XLOOKUP(Calculations[[#This Row],[For XLOOKUP]],Factors[For XLOOKUP],Factors[Source],"")</f>
        <v>Greece. National Inventory Submissions 2024</v>
      </c>
      <c r="O43" s="54" t="s">
        <v>1079</v>
      </c>
      <c r="P43" s="54" t="s">
        <v>1079</v>
      </c>
      <c r="Q43" s="54">
        <v>7.4282287665299994E-6</v>
      </c>
      <c r="R43" s="54" t="s">
        <v>1079</v>
      </c>
      <c r="S43" s="54" t="s">
        <v>1079</v>
      </c>
      <c r="T43" s="54" t="s">
        <v>1077</v>
      </c>
      <c r="U43" s="125">
        <v>1.9684806231304499E-3</v>
      </c>
    </row>
    <row r="44" spans="1:21" s="7" customFormat="1" x14ac:dyDescent="0.3">
      <c r="A44" s="8" t="s">
        <v>0</v>
      </c>
      <c r="B44" s="8" t="s">
        <v>0</v>
      </c>
      <c r="C44" s="9" t="s">
        <v>577</v>
      </c>
      <c r="D44" s="8" t="s">
        <v>71</v>
      </c>
      <c r="E44" s="8" t="s">
        <v>83</v>
      </c>
      <c r="F44" s="10" t="s">
        <v>84</v>
      </c>
      <c r="G44" s="104">
        <v>333.88600000000002</v>
      </c>
      <c r="H44" s="11" t="s">
        <v>7</v>
      </c>
      <c r="I44" s="9" t="s">
        <v>227</v>
      </c>
      <c r="J44" s="46" t="s">
        <v>168</v>
      </c>
      <c r="K44" s="12" t="str">
        <f>_xlfn.XLOOKUP(Calculations[[#This Row],[For XLOOKUP]],Factors[For XLOOKUP],Factors[Factor],"")</f>
        <v>Σ.Ε. CO₂ m.</v>
      </c>
      <c r="L44" s="12">
        <f>_xlfn.XLOOKUP(Calculations[[#This Row],[For XLOOKUP]],Factors[For XLOOKUP],Factors[Value],"")</f>
        <v>2.6092581300000001E-3</v>
      </c>
      <c r="M44" s="12" t="str">
        <f>_xlfn.XLOOKUP(Calculations[[#This Row],[For XLOOKUP]],Factors[For XLOOKUP],Factors[Units],"")</f>
        <v>tn CO2/lt</v>
      </c>
      <c r="N44" s="12" t="str">
        <f>_xlfn.XLOOKUP(Calculations[[#This Row],[For XLOOKUP]],Factors[For XLOOKUP],Factors[Source],"")</f>
        <v>Greece. National Inventory Submissions 2024</v>
      </c>
      <c r="O44" s="54">
        <v>45.00341315838002</v>
      </c>
      <c r="P44" s="54" t="s">
        <v>1079</v>
      </c>
      <c r="Q44" s="54" t="s">
        <v>1079</v>
      </c>
      <c r="R44" s="54" t="s">
        <v>1079</v>
      </c>
      <c r="S44" s="54" t="s">
        <v>1079</v>
      </c>
      <c r="T44" s="54" t="s">
        <v>1077</v>
      </c>
      <c r="U44" s="125">
        <v>45.00341315838002</v>
      </c>
    </row>
    <row r="45" spans="1:21" s="7" customFormat="1" x14ac:dyDescent="0.3">
      <c r="A45" s="8" t="s">
        <v>0</v>
      </c>
      <c r="B45" s="8" t="s">
        <v>0</v>
      </c>
      <c r="C45" s="9" t="s">
        <v>577</v>
      </c>
      <c r="D45" s="8" t="s">
        <v>71</v>
      </c>
      <c r="E45" s="8" t="s">
        <v>83</v>
      </c>
      <c r="F45" s="10" t="s">
        <v>84</v>
      </c>
      <c r="G45" s="29">
        <v>333.88600000000002</v>
      </c>
      <c r="H45" s="11" t="s">
        <v>7</v>
      </c>
      <c r="I45" s="9" t="s">
        <v>227</v>
      </c>
      <c r="J45" s="46" t="s">
        <v>170</v>
      </c>
      <c r="K45" s="12" t="str">
        <f>_xlfn.XLOOKUP(Calculations[[#This Row],[For XLOOKUP]],Factors[For XLOOKUP],Factors[Factor],"")</f>
        <v>Σ.Ε. CH₄ m.</v>
      </c>
      <c r="L45" s="12">
        <f>_xlfn.XLOOKUP(Calculations[[#This Row],[For XLOOKUP]],Factors[For XLOOKUP],Factors[Value],"")</f>
        <v>9.9661146212508699E-10</v>
      </c>
      <c r="M45" s="12" t="str">
        <f>_xlfn.XLOOKUP(Calculations[[#This Row],[For XLOOKUP]],Factors[For XLOOKUP],Factors[Units],"")</f>
        <v>tn CH₄/lt</v>
      </c>
      <c r="N45" s="12" t="str">
        <f>_xlfn.XLOOKUP(Calculations[[#This Row],[For XLOOKUP]],Factors[For XLOOKUP],Factors[Source],"")</f>
        <v>Greece. National Inventory Submissions 2024</v>
      </c>
      <c r="O45" s="54" t="s">
        <v>1079</v>
      </c>
      <c r="P45" s="54">
        <v>1.0040998548191372E-3</v>
      </c>
      <c r="Q45" s="54" t="s">
        <v>1079</v>
      </c>
      <c r="R45" s="54" t="s">
        <v>1079</v>
      </c>
      <c r="S45" s="54" t="s">
        <v>1079</v>
      </c>
      <c r="T45" s="54" t="s">
        <v>1077</v>
      </c>
      <c r="U45" s="125">
        <v>2.8114795934935842E-2</v>
      </c>
    </row>
    <row r="46" spans="1:21" s="7" customFormat="1" x14ac:dyDescent="0.3">
      <c r="A46" s="8" t="s">
        <v>0</v>
      </c>
      <c r="B46" s="8" t="s">
        <v>0</v>
      </c>
      <c r="C46" s="9" t="s">
        <v>577</v>
      </c>
      <c r="D46" s="8" t="s">
        <v>71</v>
      </c>
      <c r="E46" s="8" t="s">
        <v>83</v>
      </c>
      <c r="F46" s="10" t="s">
        <v>84</v>
      </c>
      <c r="G46" s="29">
        <v>333.88600000000002</v>
      </c>
      <c r="H46" s="11" t="s">
        <v>7</v>
      </c>
      <c r="I46" s="9" t="s">
        <v>227</v>
      </c>
      <c r="J46" s="46" t="s">
        <v>172</v>
      </c>
      <c r="K46" s="12" t="str">
        <f>_xlfn.XLOOKUP(Calculations[[#This Row],[For XLOOKUP]],Factors[For XLOOKUP],Factors[Factor],"")</f>
        <v>Σ.Ε. N2O m.</v>
      </c>
      <c r="L46" s="12">
        <f>_xlfn.XLOOKUP(Calculations[[#This Row],[For XLOOKUP]],Factors[For XLOOKUP],Factors[Value],"")</f>
        <v>1.0467775855894111E-7</v>
      </c>
      <c r="M46" s="12" t="str">
        <f>_xlfn.XLOOKUP(Calculations[[#This Row],[For XLOOKUP]],Factors[For XLOOKUP],Factors[Units],"")</f>
        <v>tn N2O/lt</v>
      </c>
      <c r="N46" s="12" t="str">
        <f>_xlfn.XLOOKUP(Calculations[[#This Row],[For XLOOKUP]],Factors[For XLOOKUP],Factors[Source],"")</f>
        <v>Greece. National Inventory Submissions 2024</v>
      </c>
      <c r="O46" s="54" t="s">
        <v>1079</v>
      </c>
      <c r="P46" s="54" t="s">
        <v>1079</v>
      </c>
      <c r="Q46" s="54">
        <v>1.798390987155522E-3</v>
      </c>
      <c r="R46" s="54" t="s">
        <v>1079</v>
      </c>
      <c r="S46" s="54" t="s">
        <v>1079</v>
      </c>
      <c r="T46" s="54" t="s">
        <v>1077</v>
      </c>
      <c r="U46" s="125">
        <v>0.47657361159621331</v>
      </c>
    </row>
    <row r="47" spans="1:21" s="7" customFormat="1" x14ac:dyDescent="0.3">
      <c r="A47" s="8" t="s">
        <v>0</v>
      </c>
      <c r="B47" s="8" t="s">
        <v>0</v>
      </c>
      <c r="C47" s="9" t="s">
        <v>577</v>
      </c>
      <c r="D47" s="8" t="s">
        <v>71</v>
      </c>
      <c r="E47" s="8" t="s">
        <v>83</v>
      </c>
      <c r="F47" s="10" t="s">
        <v>84</v>
      </c>
      <c r="G47" s="59">
        <v>82.376000000000005</v>
      </c>
      <c r="H47" s="11" t="s">
        <v>7</v>
      </c>
      <c r="I47" s="9" t="s">
        <v>227</v>
      </c>
      <c r="J47" s="46" t="s">
        <v>168</v>
      </c>
      <c r="K47" s="12" t="str">
        <f>_xlfn.XLOOKUP(Calculations[[#This Row],[For XLOOKUP]],Factors[For XLOOKUP],Factors[Factor],"")</f>
        <v>Σ.Ε. CO₂ m.</v>
      </c>
      <c r="L47" s="12">
        <f>_xlfn.XLOOKUP(Calculations[[#This Row],[For XLOOKUP]],Factors[For XLOOKUP],Factors[Value],"")</f>
        <v>2.6092581300000001E-3</v>
      </c>
      <c r="M47" s="12" t="str">
        <f>_xlfn.XLOOKUP(Calculations[[#This Row],[For XLOOKUP]],Factors[For XLOOKUP],Factors[Units],"")</f>
        <v>tn CO2/lt</v>
      </c>
      <c r="N47" s="12" t="str">
        <f>_xlfn.XLOOKUP(Calculations[[#This Row],[For XLOOKUP]],Factors[For XLOOKUP],Factors[Source],"")</f>
        <v>Greece. National Inventory Submissions 2024</v>
      </c>
      <c r="O47" s="54">
        <v>1.2029718380659202</v>
      </c>
      <c r="P47" s="54" t="s">
        <v>1079</v>
      </c>
      <c r="Q47" s="54" t="s">
        <v>1079</v>
      </c>
      <c r="R47" s="54" t="s">
        <v>1079</v>
      </c>
      <c r="S47" s="54" t="s">
        <v>1079</v>
      </c>
      <c r="T47" s="54" t="s">
        <v>1077</v>
      </c>
      <c r="U47" s="125">
        <v>1.2029718380659202</v>
      </c>
    </row>
    <row r="48" spans="1:21" s="7" customFormat="1" x14ac:dyDescent="0.3">
      <c r="A48" s="8" t="s">
        <v>0</v>
      </c>
      <c r="B48" s="8" t="s">
        <v>0</v>
      </c>
      <c r="C48" s="9" t="s">
        <v>577</v>
      </c>
      <c r="D48" s="8" t="s">
        <v>71</v>
      </c>
      <c r="E48" s="8" t="s">
        <v>83</v>
      </c>
      <c r="F48" s="10" t="s">
        <v>84</v>
      </c>
      <c r="G48" s="29">
        <v>82.376000000000005</v>
      </c>
      <c r="H48" s="11" t="s">
        <v>7</v>
      </c>
      <c r="I48" s="9" t="s">
        <v>227</v>
      </c>
      <c r="J48" s="46" t="s">
        <v>170</v>
      </c>
      <c r="K48" s="12" t="str">
        <f>_xlfn.XLOOKUP(Calculations[[#This Row],[For XLOOKUP]],Factors[For XLOOKUP],Factors[Factor],"")</f>
        <v>Σ.Ε. CH₄ m.</v>
      </c>
      <c r="L48" s="12">
        <f>_xlfn.XLOOKUP(Calculations[[#This Row],[For XLOOKUP]],Factors[For XLOOKUP],Factors[Value],"")</f>
        <v>9.9661146212508699E-10</v>
      </c>
      <c r="M48" s="12" t="str">
        <f>_xlfn.XLOOKUP(Calculations[[#This Row],[For XLOOKUP]],Factors[For XLOOKUP],Factors[Units],"")</f>
        <v>tn CH₄/lt</v>
      </c>
      <c r="N48" s="12" t="str">
        <f>_xlfn.XLOOKUP(Calculations[[#This Row],[For XLOOKUP]],Factors[For XLOOKUP],Factors[Source],"")</f>
        <v>Greece. National Inventory Submissions 2024</v>
      </c>
      <c r="O48" s="54" t="s">
        <v>1079</v>
      </c>
      <c r="P48" s="54">
        <v>2.6840271952319222E-5</v>
      </c>
      <c r="Q48" s="54" t="s">
        <v>1079</v>
      </c>
      <c r="R48" s="54" t="s">
        <v>1079</v>
      </c>
      <c r="S48" s="54" t="s">
        <v>1079</v>
      </c>
      <c r="T48" s="54" t="s">
        <v>1077</v>
      </c>
      <c r="U48" s="125">
        <v>7.5152761466493819E-4</v>
      </c>
    </row>
    <row r="49" spans="1:21" s="7" customFormat="1" x14ac:dyDescent="0.3">
      <c r="A49" s="8" t="s">
        <v>0</v>
      </c>
      <c r="B49" s="8" t="s">
        <v>0</v>
      </c>
      <c r="C49" s="9" t="s">
        <v>577</v>
      </c>
      <c r="D49" s="8" t="s">
        <v>71</v>
      </c>
      <c r="E49" s="8" t="s">
        <v>83</v>
      </c>
      <c r="F49" s="10" t="s">
        <v>84</v>
      </c>
      <c r="G49" s="29">
        <v>82.376000000000005</v>
      </c>
      <c r="H49" s="11" t="s">
        <v>7</v>
      </c>
      <c r="I49" s="9" t="s">
        <v>227</v>
      </c>
      <c r="J49" s="46" t="s">
        <v>172</v>
      </c>
      <c r="K49" s="12" t="str">
        <f>_xlfn.XLOOKUP(Calculations[[#This Row],[For XLOOKUP]],Factors[For XLOOKUP],Factors[Factor],"")</f>
        <v>Σ.Ε. N2O m.</v>
      </c>
      <c r="L49" s="12">
        <f>_xlfn.XLOOKUP(Calculations[[#This Row],[For XLOOKUP]],Factors[For XLOOKUP],Factors[Value],"")</f>
        <v>1.0467775855894111E-7</v>
      </c>
      <c r="M49" s="12" t="str">
        <f>_xlfn.XLOOKUP(Calculations[[#This Row],[For XLOOKUP]],Factors[For XLOOKUP],Factors[Units],"")</f>
        <v>tn N2O/lt</v>
      </c>
      <c r="N49" s="12" t="str">
        <f>_xlfn.XLOOKUP(Calculations[[#This Row],[For XLOOKUP]],Factors[For XLOOKUP],Factors[Source],"")</f>
        <v>Greece. National Inventory Submissions 2024</v>
      </c>
      <c r="O49" s="54" t="s">
        <v>1079</v>
      </c>
      <c r="P49" s="54" t="s">
        <v>1079</v>
      </c>
      <c r="Q49" s="54">
        <v>4.807221407331895E-5</v>
      </c>
      <c r="R49" s="54" t="s">
        <v>1079</v>
      </c>
      <c r="S49" s="54" t="s">
        <v>1079</v>
      </c>
      <c r="T49" s="54" t="s">
        <v>1077</v>
      </c>
      <c r="U49" s="125">
        <v>1.2739136729429522E-2</v>
      </c>
    </row>
    <row r="50" spans="1:21" s="7" customFormat="1" x14ac:dyDescent="0.3">
      <c r="A50" s="8" t="s">
        <v>0</v>
      </c>
      <c r="B50" s="8" t="s">
        <v>0</v>
      </c>
      <c r="C50" s="9" t="s">
        <v>577</v>
      </c>
      <c r="D50" s="8" t="s">
        <v>71</v>
      </c>
      <c r="E50" s="8" t="s">
        <v>83</v>
      </c>
      <c r="F50" s="10" t="s">
        <v>84</v>
      </c>
      <c r="G50" s="58">
        <v>594.43000000000006</v>
      </c>
      <c r="H50" s="11" t="s">
        <v>7</v>
      </c>
      <c r="I50" s="9" t="s">
        <v>227</v>
      </c>
      <c r="J50" s="46" t="s">
        <v>168</v>
      </c>
      <c r="K50" s="12" t="str">
        <f>_xlfn.XLOOKUP(Calculations[[#This Row],[For XLOOKUP]],Factors[For XLOOKUP],Factors[Factor],"")</f>
        <v>Σ.Ε. CO₂ m.</v>
      </c>
      <c r="L50" s="12">
        <f>_xlfn.XLOOKUP(Calculations[[#This Row],[For XLOOKUP]],Factors[For XLOOKUP],Factors[Value],"")</f>
        <v>2.6092581300000001E-3</v>
      </c>
      <c r="M50" s="12" t="str">
        <f>_xlfn.XLOOKUP(Calculations[[#This Row],[For XLOOKUP]],Factors[For XLOOKUP],Factors[Units],"")</f>
        <v>tn CO2/lt</v>
      </c>
      <c r="N50" s="12" t="str">
        <f>_xlfn.XLOOKUP(Calculations[[#This Row],[For XLOOKUP]],Factors[For XLOOKUP],Factors[Source],"")</f>
        <v>Greece. National Inventory Submissions 2024</v>
      </c>
      <c r="O50" s="54">
        <v>0.26209826847289802</v>
      </c>
      <c r="P50" s="54" t="s">
        <v>1079</v>
      </c>
      <c r="Q50" s="54" t="s">
        <v>1079</v>
      </c>
      <c r="R50" s="54" t="s">
        <v>1079</v>
      </c>
      <c r="S50" s="54" t="s">
        <v>1079</v>
      </c>
      <c r="T50" s="54" t="s">
        <v>1077</v>
      </c>
      <c r="U50" s="125">
        <v>0.26209826847289802</v>
      </c>
    </row>
    <row r="51" spans="1:21" s="7" customFormat="1" x14ac:dyDescent="0.3">
      <c r="A51" s="8" t="s">
        <v>0</v>
      </c>
      <c r="B51" s="8" t="s">
        <v>0</v>
      </c>
      <c r="C51" s="9" t="s">
        <v>577</v>
      </c>
      <c r="D51" s="8" t="s">
        <v>71</v>
      </c>
      <c r="E51" s="8" t="s">
        <v>83</v>
      </c>
      <c r="F51" s="10" t="s">
        <v>84</v>
      </c>
      <c r="G51" s="29">
        <v>594.43000000000006</v>
      </c>
      <c r="H51" s="11" t="s">
        <v>7</v>
      </c>
      <c r="I51" s="9" t="s">
        <v>227</v>
      </c>
      <c r="J51" s="46" t="s">
        <v>170</v>
      </c>
      <c r="K51" s="12" t="str">
        <f>_xlfn.XLOOKUP(Calculations[[#This Row],[For XLOOKUP]],Factors[For XLOOKUP],Factors[Factor],"")</f>
        <v>Σ.Ε. CH₄ m.</v>
      </c>
      <c r="L51" s="12">
        <f>_xlfn.XLOOKUP(Calculations[[#This Row],[For XLOOKUP]],Factors[For XLOOKUP],Factors[Value],"")</f>
        <v>9.9661146212508699E-10</v>
      </c>
      <c r="M51" s="12" t="str">
        <f>_xlfn.XLOOKUP(Calculations[[#This Row],[For XLOOKUP]],Factors[For XLOOKUP],Factors[Units],"")</f>
        <v>tn CH₄/lt</v>
      </c>
      <c r="N51" s="12" t="str">
        <f>_xlfn.XLOOKUP(Calculations[[#This Row],[For XLOOKUP]],Factors[For XLOOKUP],Factors[Source],"")</f>
        <v>Greece. National Inventory Submissions 2024</v>
      </c>
      <c r="O51" s="54" t="s">
        <v>1079</v>
      </c>
      <c r="P51" s="54">
        <v>5.8813673476875946E-6</v>
      </c>
      <c r="Q51" s="54" t="s">
        <v>1079</v>
      </c>
      <c r="R51" s="54" t="s">
        <v>1079</v>
      </c>
      <c r="S51" s="54" t="s">
        <v>1079</v>
      </c>
      <c r="T51" s="54" t="s">
        <v>1077</v>
      </c>
      <c r="U51" s="125">
        <v>1.6467828573525265E-4</v>
      </c>
    </row>
    <row r="52" spans="1:21" s="7" customFormat="1" x14ac:dyDescent="0.3">
      <c r="A52" s="8" t="s">
        <v>0</v>
      </c>
      <c r="B52" s="8" t="s">
        <v>0</v>
      </c>
      <c r="C52" s="9" t="s">
        <v>577</v>
      </c>
      <c r="D52" s="8" t="s">
        <v>71</v>
      </c>
      <c r="E52" s="8" t="s">
        <v>83</v>
      </c>
      <c r="F52" s="10" t="s">
        <v>84</v>
      </c>
      <c r="G52" s="29">
        <v>594.43000000000006</v>
      </c>
      <c r="H52" s="11" t="s">
        <v>7</v>
      </c>
      <c r="I52" s="9" t="s">
        <v>227</v>
      </c>
      <c r="J52" s="46" t="s">
        <v>172</v>
      </c>
      <c r="K52" s="12" t="str">
        <f>_xlfn.XLOOKUP(Calculations[[#This Row],[For XLOOKUP]],Factors[For XLOOKUP],Factors[Factor],"")</f>
        <v>Σ.Ε. N2O m.</v>
      </c>
      <c r="L52" s="12">
        <f>_xlfn.XLOOKUP(Calculations[[#This Row],[For XLOOKUP]],Factors[For XLOOKUP],Factors[Value],"")</f>
        <v>1.0467775855894111E-7</v>
      </c>
      <c r="M52" s="12" t="str">
        <f>_xlfn.XLOOKUP(Calculations[[#This Row],[For XLOOKUP]],Factors[For XLOOKUP],Factors[Units],"")</f>
        <v>tn N2O/lt</v>
      </c>
      <c r="N52" s="12" t="str">
        <f>_xlfn.XLOOKUP(Calculations[[#This Row],[For XLOOKUP]],Factors[For XLOOKUP],Factors[Source],"")</f>
        <v>Greece. National Inventory Submissions 2024</v>
      </c>
      <c r="O52" s="54" t="s">
        <v>1079</v>
      </c>
      <c r="P52" s="54" t="s">
        <v>1079</v>
      </c>
      <c r="Q52" s="54">
        <v>1.0533810934707608E-5</v>
      </c>
      <c r="R52" s="54" t="s">
        <v>1079</v>
      </c>
      <c r="S52" s="54" t="s">
        <v>1079</v>
      </c>
      <c r="T52" s="54" t="s">
        <v>1077</v>
      </c>
      <c r="U52" s="125">
        <v>2.7914598976975162E-3</v>
      </c>
    </row>
    <row r="53" spans="1:21" s="7" customFormat="1" x14ac:dyDescent="0.3">
      <c r="A53" s="8" t="s">
        <v>0</v>
      </c>
      <c r="B53" s="8" t="s">
        <v>0</v>
      </c>
      <c r="C53" s="9" t="s">
        <v>577</v>
      </c>
      <c r="D53" s="8" t="s">
        <v>71</v>
      </c>
      <c r="E53" s="8" t="s">
        <v>83</v>
      </c>
      <c r="F53" s="10" t="s">
        <v>239</v>
      </c>
      <c r="G53" s="58">
        <v>5878.1860000000006</v>
      </c>
      <c r="H53" s="11" t="s">
        <v>7</v>
      </c>
      <c r="I53" s="9" t="s">
        <v>232</v>
      </c>
      <c r="J53" s="46" t="s">
        <v>169</v>
      </c>
      <c r="K53" s="12" t="str">
        <f>_xlfn.XLOOKUP(Calculations[[#This Row],[For XLOOKUP]],Factors[For XLOOKUP],Factors[Factor],"")</f>
        <v>Σ.Ε. CO₂ m.</v>
      </c>
      <c r="L53" s="12">
        <f>_xlfn.XLOOKUP(Calculations[[#This Row],[For XLOOKUP]],Factors[For XLOOKUP],Factors[Value],"")</f>
        <v>2.3432595615E-3</v>
      </c>
      <c r="M53" s="12" t="str">
        <f>_xlfn.XLOOKUP(Calculations[[#This Row],[For XLOOKUP]],Factors[For XLOOKUP],Factors[Units],"")</f>
        <v>tn CO2/lt</v>
      </c>
      <c r="N53" s="12" t="str">
        <f>_xlfn.XLOOKUP(Calculations[[#This Row],[For XLOOKUP]],Factors[For XLOOKUP],Factors[Source],"")</f>
        <v>Greece. National Inventory Submissions 2024</v>
      </c>
      <c r="O53" s="54">
        <v>819.23228087532357</v>
      </c>
      <c r="P53" s="54" t="s">
        <v>1079</v>
      </c>
      <c r="Q53" s="54" t="s">
        <v>1079</v>
      </c>
      <c r="R53" s="54" t="s">
        <v>1079</v>
      </c>
      <c r="S53" s="54" t="s">
        <v>1079</v>
      </c>
      <c r="T53" s="54" t="s">
        <v>1077</v>
      </c>
      <c r="U53" s="125">
        <v>819.23228087532357</v>
      </c>
    </row>
    <row r="54" spans="1:21" s="7" customFormat="1" x14ac:dyDescent="0.3">
      <c r="A54" s="8" t="s">
        <v>0</v>
      </c>
      <c r="B54" s="8" t="s">
        <v>0</v>
      </c>
      <c r="C54" s="9" t="s">
        <v>577</v>
      </c>
      <c r="D54" s="8" t="s">
        <v>71</v>
      </c>
      <c r="E54" s="8" t="s">
        <v>83</v>
      </c>
      <c r="F54" s="10" t="s">
        <v>239</v>
      </c>
      <c r="G54" s="29">
        <v>5878.1860000000006</v>
      </c>
      <c r="H54" s="11" t="s">
        <v>7</v>
      </c>
      <c r="I54" s="9" t="s">
        <v>232</v>
      </c>
      <c r="J54" s="46" t="s">
        <v>171</v>
      </c>
      <c r="K54" s="12" t="str">
        <f>_xlfn.XLOOKUP(Calculations[[#This Row],[For XLOOKUP]],Factors[For XLOOKUP],Factors[Factor],"")</f>
        <v>Σ.Ε. CH₄ m.</v>
      </c>
      <c r="L54" s="12">
        <f>_xlfn.XLOOKUP(Calculations[[#This Row],[For XLOOKUP]],Factors[For XLOOKUP],Factors[Value],"")</f>
        <v>2.9862611012340788E-7</v>
      </c>
      <c r="M54" s="12" t="str">
        <f>_xlfn.XLOOKUP(Calculations[[#This Row],[For XLOOKUP]],Factors[For XLOOKUP],Factors[Units],"")</f>
        <v>tn CH₄/lt</v>
      </c>
      <c r="N54" s="12" t="str">
        <f>_xlfn.XLOOKUP(Calculations[[#This Row],[For XLOOKUP]],Factors[For XLOOKUP],Factors[Source],"")</f>
        <v>Greece. National Inventory Submissions 2024</v>
      </c>
      <c r="O54" s="54" t="s">
        <v>1079</v>
      </c>
      <c r="P54" s="54">
        <v>7.4394301076347147E-2</v>
      </c>
      <c r="Q54" s="54" t="s">
        <v>1079</v>
      </c>
      <c r="R54" s="54" t="s">
        <v>1079</v>
      </c>
      <c r="S54" s="54" t="s">
        <v>1079</v>
      </c>
      <c r="T54" s="54" t="s">
        <v>1077</v>
      </c>
      <c r="U54" s="125">
        <v>2.0830404301377201</v>
      </c>
    </row>
    <row r="55" spans="1:21" s="7" customFormat="1" x14ac:dyDescent="0.3">
      <c r="A55" s="8" t="s">
        <v>0</v>
      </c>
      <c r="B55" s="8" t="s">
        <v>0</v>
      </c>
      <c r="C55" s="9" t="s">
        <v>577</v>
      </c>
      <c r="D55" s="8" t="s">
        <v>71</v>
      </c>
      <c r="E55" s="8" t="s">
        <v>83</v>
      </c>
      <c r="F55" s="10" t="s">
        <v>239</v>
      </c>
      <c r="G55" s="29">
        <v>5878.1860000000006</v>
      </c>
      <c r="H55" s="11" t="s">
        <v>7</v>
      </c>
      <c r="I55" s="9" t="s">
        <v>232</v>
      </c>
      <c r="J55" s="46" t="s">
        <v>173</v>
      </c>
      <c r="K55" s="12" t="str">
        <f>_xlfn.XLOOKUP(Calculations[[#This Row],[For XLOOKUP]],Factors[For XLOOKUP],Factors[Factor],"")</f>
        <v>Σ.Ε. N2O m.</v>
      </c>
      <c r="L55" s="12">
        <f>_xlfn.XLOOKUP(Calculations[[#This Row],[For XLOOKUP]],Factors[For XLOOKUP],Factors[Value],"")</f>
        <v>4.3350728455066983E-8</v>
      </c>
      <c r="M55" s="12" t="str">
        <f>_xlfn.XLOOKUP(Calculations[[#This Row],[For XLOOKUP]],Factors[For XLOOKUP],Factors[Units],"")</f>
        <v>tn N2O/lt</v>
      </c>
      <c r="N55" s="12" t="str">
        <f>_xlfn.XLOOKUP(Calculations[[#This Row],[For XLOOKUP]],Factors[For XLOOKUP],Factors[Source],"")</f>
        <v>Greece. National Inventory Submissions 2024</v>
      </c>
      <c r="O55" s="54" t="s">
        <v>1079</v>
      </c>
      <c r="P55" s="54" t="s">
        <v>1079</v>
      </c>
      <c r="Q55" s="54">
        <v>2.0498052287466446E-2</v>
      </c>
      <c r="R55" s="54" t="s">
        <v>1079</v>
      </c>
      <c r="S55" s="54" t="s">
        <v>1079</v>
      </c>
      <c r="T55" s="54" t="s">
        <v>1077</v>
      </c>
      <c r="U55" s="125">
        <v>5.4319838561786078</v>
      </c>
    </row>
    <row r="56" spans="1:21" s="7" customFormat="1" x14ac:dyDescent="0.3">
      <c r="A56" s="8" t="s">
        <v>0</v>
      </c>
      <c r="B56" s="8" t="s">
        <v>0</v>
      </c>
      <c r="C56" s="9" t="s">
        <v>577</v>
      </c>
      <c r="D56" s="8" t="s">
        <v>71</v>
      </c>
      <c r="E56" s="8" t="s">
        <v>83</v>
      </c>
      <c r="F56" s="10" t="s">
        <v>239</v>
      </c>
      <c r="G56" s="58">
        <v>8431.9359999999997</v>
      </c>
      <c r="H56" s="11" t="s">
        <v>7</v>
      </c>
      <c r="I56" s="9" t="s">
        <v>232</v>
      </c>
      <c r="J56" s="46" t="s">
        <v>169</v>
      </c>
      <c r="K56" s="12" t="str">
        <f>_xlfn.XLOOKUP(Calculations[[#This Row],[For XLOOKUP]],Factors[For XLOOKUP],Factors[Factor],"")</f>
        <v>Σ.Ε. CO₂ m.</v>
      </c>
      <c r="L56" s="12">
        <f>_xlfn.XLOOKUP(Calculations[[#This Row],[For XLOOKUP]],Factors[For XLOOKUP],Factors[Value],"")</f>
        <v>2.3432595615E-3</v>
      </c>
      <c r="M56" s="12" t="str">
        <f>_xlfn.XLOOKUP(Calculations[[#This Row],[For XLOOKUP]],Factors[For XLOOKUP],Factors[Units],"")</f>
        <v>tn CO2/lt</v>
      </c>
      <c r="N56" s="12" t="str">
        <f>_xlfn.XLOOKUP(Calculations[[#This Row],[For XLOOKUP]],Factors[For XLOOKUP],Factors[Source],"")</f>
        <v>Greece. National Inventory Submissions 2024</v>
      </c>
      <c r="O56" s="54">
        <v>49.684126060199887</v>
      </c>
      <c r="P56" s="54" t="s">
        <v>1079</v>
      </c>
      <c r="Q56" s="54" t="s">
        <v>1079</v>
      </c>
      <c r="R56" s="54" t="s">
        <v>1079</v>
      </c>
      <c r="S56" s="54" t="s">
        <v>1079</v>
      </c>
      <c r="T56" s="54" t="s">
        <v>1077</v>
      </c>
      <c r="U56" s="125">
        <v>49.684126060199887</v>
      </c>
    </row>
    <row r="57" spans="1:21" s="7" customFormat="1" x14ac:dyDescent="0.3">
      <c r="A57" s="8" t="s">
        <v>0</v>
      </c>
      <c r="B57" s="8" t="s">
        <v>0</v>
      </c>
      <c r="C57" s="9" t="s">
        <v>577</v>
      </c>
      <c r="D57" s="8" t="s">
        <v>71</v>
      </c>
      <c r="E57" s="8" t="s">
        <v>83</v>
      </c>
      <c r="F57" s="10" t="s">
        <v>239</v>
      </c>
      <c r="G57" s="29">
        <v>8431.9359999999997</v>
      </c>
      <c r="H57" s="11" t="s">
        <v>7</v>
      </c>
      <c r="I57" s="9" t="s">
        <v>232</v>
      </c>
      <c r="J57" s="46" t="s">
        <v>171</v>
      </c>
      <c r="K57" s="12" t="str">
        <f>_xlfn.XLOOKUP(Calculations[[#This Row],[For XLOOKUP]],Factors[For XLOOKUP],Factors[Factor],"")</f>
        <v>Σ.Ε. CH₄ m.</v>
      </c>
      <c r="L57" s="12">
        <f>_xlfn.XLOOKUP(Calculations[[#This Row],[For XLOOKUP]],Factors[For XLOOKUP],Factors[Value],"")</f>
        <v>2.9862611012340788E-7</v>
      </c>
      <c r="M57" s="12" t="str">
        <f>_xlfn.XLOOKUP(Calculations[[#This Row],[For XLOOKUP]],Factors[For XLOOKUP],Factors[Units],"")</f>
        <v>tn CH₄/lt</v>
      </c>
      <c r="N57" s="12" t="str">
        <f>_xlfn.XLOOKUP(Calculations[[#This Row],[For XLOOKUP]],Factors[For XLOOKUP],Factors[Source],"")</f>
        <v>Greece. National Inventory Submissions 2024</v>
      </c>
      <c r="O57" s="54" t="s">
        <v>1079</v>
      </c>
      <c r="P57" s="54">
        <v>4.5118044285174007E-3</v>
      </c>
      <c r="Q57" s="54" t="s">
        <v>1079</v>
      </c>
      <c r="R57" s="54" t="s">
        <v>1079</v>
      </c>
      <c r="S57" s="54" t="s">
        <v>1079</v>
      </c>
      <c r="T57" s="54" t="s">
        <v>1077</v>
      </c>
      <c r="U57" s="125">
        <v>0.12633052399848721</v>
      </c>
    </row>
    <row r="58" spans="1:21" s="7" customFormat="1" x14ac:dyDescent="0.3">
      <c r="A58" s="8" t="s">
        <v>0</v>
      </c>
      <c r="B58" s="8" t="s">
        <v>0</v>
      </c>
      <c r="C58" s="9" t="s">
        <v>577</v>
      </c>
      <c r="D58" s="8" t="s">
        <v>71</v>
      </c>
      <c r="E58" s="8" t="s">
        <v>83</v>
      </c>
      <c r="F58" s="10" t="s">
        <v>239</v>
      </c>
      <c r="G58" s="29">
        <v>8431.9359999999997</v>
      </c>
      <c r="H58" s="11" t="s">
        <v>7</v>
      </c>
      <c r="I58" s="9" t="s">
        <v>232</v>
      </c>
      <c r="J58" s="46" t="s">
        <v>173</v>
      </c>
      <c r="K58" s="12" t="str">
        <f>_xlfn.XLOOKUP(Calculations[[#This Row],[For XLOOKUP]],Factors[For XLOOKUP],Factors[Factor],"")</f>
        <v>Σ.Ε. N2O m.</v>
      </c>
      <c r="L58" s="12">
        <f>_xlfn.XLOOKUP(Calculations[[#This Row],[For XLOOKUP]],Factors[For XLOOKUP],Factors[Value],"")</f>
        <v>4.3350728455066983E-8</v>
      </c>
      <c r="M58" s="12" t="str">
        <f>_xlfn.XLOOKUP(Calculations[[#This Row],[For XLOOKUP]],Factors[For XLOOKUP],Factors[Units],"")</f>
        <v>tn N2O/lt</v>
      </c>
      <c r="N58" s="12" t="str">
        <f>_xlfn.XLOOKUP(Calculations[[#This Row],[For XLOOKUP]],Factors[For XLOOKUP],Factors[Source],"")</f>
        <v>Greece. National Inventory Submissions 2024</v>
      </c>
      <c r="O58" s="54" t="s">
        <v>1079</v>
      </c>
      <c r="P58" s="54" t="s">
        <v>1079</v>
      </c>
      <c r="Q58" s="54">
        <v>1.2431490281985642E-3</v>
      </c>
      <c r="R58" s="54" t="s">
        <v>1079</v>
      </c>
      <c r="S58" s="54" t="s">
        <v>1079</v>
      </c>
      <c r="T58" s="54" t="s">
        <v>1077</v>
      </c>
      <c r="U58" s="125">
        <v>0.32943449247261952</v>
      </c>
    </row>
    <row r="59" spans="1:21" s="7" customFormat="1" x14ac:dyDescent="0.3">
      <c r="A59" s="8" t="s">
        <v>0</v>
      </c>
      <c r="B59" s="8" t="s">
        <v>0</v>
      </c>
      <c r="C59" s="9" t="s">
        <v>297</v>
      </c>
      <c r="D59" s="8" t="s">
        <v>71</v>
      </c>
      <c r="E59" s="8" t="s">
        <v>83</v>
      </c>
      <c r="F59" s="10" t="s">
        <v>239</v>
      </c>
      <c r="G59" s="58">
        <v>3528.6000000000004</v>
      </c>
      <c r="H59" s="11" t="s">
        <v>7</v>
      </c>
      <c r="I59" s="9" t="s">
        <v>232</v>
      </c>
      <c r="J59" s="46" t="s">
        <v>949</v>
      </c>
      <c r="K59" s="12" t="str">
        <f>_xlfn.XLOOKUP(Calculations[[#This Row],[For XLOOKUP]],Factors[For XLOOKUP],Factors[Factor],"")</f>
        <v>Σ.Ε. CO₂ m.</v>
      </c>
      <c r="L59" s="12">
        <f>_xlfn.XLOOKUP(Calculations[[#This Row],[For XLOOKUP]],Factors[For XLOOKUP],Factors[Value],"")</f>
        <v>2.396637948576781E-3</v>
      </c>
      <c r="M59" s="12" t="str">
        <f>_xlfn.XLOOKUP(Calculations[[#This Row],[For XLOOKUP]],Factors[For XLOOKUP],Factors[Units],"")</f>
        <v>tn CO2/lt</v>
      </c>
      <c r="N59" s="12" t="str">
        <f>_xlfn.XLOOKUP(Calculations[[#This Row],[For XLOOKUP]],Factors[For XLOOKUP],Factors[Source],"")</f>
        <v>Cyprus. National Inventory Table (CRF) 2024</v>
      </c>
      <c r="O59" s="54">
        <v>19.79281978202556</v>
      </c>
      <c r="P59" s="54" t="s">
        <v>1079</v>
      </c>
      <c r="Q59" s="54" t="s">
        <v>1079</v>
      </c>
      <c r="R59" s="54" t="s">
        <v>1079</v>
      </c>
      <c r="S59" s="54" t="s">
        <v>1079</v>
      </c>
      <c r="T59" s="54" t="s">
        <v>1077</v>
      </c>
      <c r="U59" s="125">
        <v>19.79281978202556</v>
      </c>
    </row>
    <row r="60" spans="1:21" s="7" customFormat="1" x14ac:dyDescent="0.3">
      <c r="A60" s="8" t="s">
        <v>0</v>
      </c>
      <c r="B60" s="8" t="s">
        <v>0</v>
      </c>
      <c r="C60" s="9" t="s">
        <v>297</v>
      </c>
      <c r="D60" s="8" t="s">
        <v>71</v>
      </c>
      <c r="E60" s="8" t="s">
        <v>83</v>
      </c>
      <c r="F60" s="10" t="s">
        <v>239</v>
      </c>
      <c r="G60" s="29">
        <v>3528.6000000000004</v>
      </c>
      <c r="H60" s="11" t="s">
        <v>7</v>
      </c>
      <c r="I60" s="9" t="s">
        <v>232</v>
      </c>
      <c r="J60" s="46" t="s">
        <v>948</v>
      </c>
      <c r="K60" s="12" t="str">
        <f>_xlfn.XLOOKUP(Calculations[[#This Row],[For XLOOKUP]],Factors[For XLOOKUP],Factors[Factor],"")</f>
        <v>Σ.Ε. CH₄ m.</v>
      </c>
      <c r="L60" s="12">
        <f>_xlfn.XLOOKUP(Calculations[[#This Row],[For XLOOKUP]],Factors[For XLOOKUP],Factors[Value],"")</f>
        <v>2.031957364744522E-7</v>
      </c>
      <c r="M60" s="12" t="str">
        <f>_xlfn.XLOOKUP(Calculations[[#This Row],[For XLOOKUP]],Factors[For XLOOKUP],Factors[Units],"")</f>
        <v>tn CH₄/lt</v>
      </c>
      <c r="N60" s="12" t="str">
        <f>_xlfn.XLOOKUP(Calculations[[#This Row],[For XLOOKUP]],Factors[For XLOOKUP],Factors[Source],"")</f>
        <v>Cyprus. National Inventory Table (CRF) 2024</v>
      </c>
      <c r="O60" s="54" t="s">
        <v>1079</v>
      </c>
      <c r="P60" s="54">
        <v>1.7973815587938001E-3</v>
      </c>
      <c r="Q60" s="54" t="s">
        <v>1079</v>
      </c>
      <c r="R60" s="54" t="s">
        <v>1079</v>
      </c>
      <c r="S60" s="54" t="s">
        <v>1079</v>
      </c>
      <c r="T60" s="54" t="s">
        <v>1077</v>
      </c>
      <c r="U60" s="125">
        <v>5.0326683646226403E-2</v>
      </c>
    </row>
    <row r="61" spans="1:21" s="7" customFormat="1" x14ac:dyDescent="0.3">
      <c r="A61" s="8" t="s">
        <v>0</v>
      </c>
      <c r="B61" s="8" t="s">
        <v>0</v>
      </c>
      <c r="C61" s="9" t="s">
        <v>297</v>
      </c>
      <c r="D61" s="8" t="s">
        <v>71</v>
      </c>
      <c r="E61" s="8" t="s">
        <v>83</v>
      </c>
      <c r="F61" s="10" t="s">
        <v>239</v>
      </c>
      <c r="G61" s="29">
        <v>3528.6000000000004</v>
      </c>
      <c r="H61" s="11" t="s">
        <v>7</v>
      </c>
      <c r="I61" s="9" t="s">
        <v>232</v>
      </c>
      <c r="J61" s="46" t="s">
        <v>950</v>
      </c>
      <c r="K61" s="12" t="str">
        <f>_xlfn.XLOOKUP(Calculations[[#This Row],[For XLOOKUP]],Factors[For XLOOKUP],Factors[Factor],"")</f>
        <v>Σ.Ε. N2O m.</v>
      </c>
      <c r="L61" s="12">
        <f>_xlfn.XLOOKUP(Calculations[[#This Row],[For XLOOKUP]],Factors[For XLOOKUP],Factors[Value],"")</f>
        <v>1.8670417416701394E-8</v>
      </c>
      <c r="M61" s="12" t="str">
        <f>_xlfn.XLOOKUP(Calculations[[#This Row],[For XLOOKUP]],Factors[For XLOOKUP],Factors[Units],"")</f>
        <v>tn N2O/lt</v>
      </c>
      <c r="N61" s="12" t="str">
        <f>_xlfn.XLOOKUP(Calculations[[#This Row],[For XLOOKUP]],Factors[For XLOOKUP],Factors[Source],"")</f>
        <v>Cyprus. National Inventory Table (CRF) 2024</v>
      </c>
      <c r="O61" s="54" t="s">
        <v>1079</v>
      </c>
      <c r="P61" s="54" t="s">
        <v>1079</v>
      </c>
      <c r="Q61" s="54">
        <v>4.9523714370101174E-4</v>
      </c>
      <c r="R61" s="54" t="s">
        <v>1079</v>
      </c>
      <c r="S61" s="54" t="s">
        <v>1079</v>
      </c>
      <c r="T61" s="54" t="s">
        <v>1077</v>
      </c>
      <c r="U61" s="125">
        <v>0.13123784308076811</v>
      </c>
    </row>
    <row r="62" spans="1:21" s="7" customFormat="1" x14ac:dyDescent="0.3">
      <c r="A62" s="8" t="s">
        <v>0</v>
      </c>
      <c r="B62" s="8" t="s">
        <v>0</v>
      </c>
      <c r="C62" s="9" t="s">
        <v>298</v>
      </c>
      <c r="D62" s="8" t="s">
        <v>71</v>
      </c>
      <c r="E62" s="8" t="s">
        <v>83</v>
      </c>
      <c r="F62" s="10" t="s">
        <v>239</v>
      </c>
      <c r="G62" s="58">
        <v>885.60599999999999</v>
      </c>
      <c r="H62" s="11" t="s">
        <v>7</v>
      </c>
      <c r="I62" s="9" t="s">
        <v>232</v>
      </c>
      <c r="J62" s="46" t="s">
        <v>1056</v>
      </c>
      <c r="K62" s="12" t="str">
        <f>_xlfn.XLOOKUP(Calculations[[#This Row],[For XLOOKUP]],Factors[For XLOOKUP],Factors[Factor],"")</f>
        <v>Σ.Ε. CO₂ m.</v>
      </c>
      <c r="L62" s="12">
        <f>_xlfn.XLOOKUP(Calculations[[#This Row],[For XLOOKUP]],Factors[For XLOOKUP],Factors[Value],"")</f>
        <v>2.4127209967500004E-3</v>
      </c>
      <c r="M62" s="12" t="str">
        <f>_xlfn.XLOOKUP(Calculations[[#This Row],[For XLOOKUP]],Factors[For XLOOKUP],Factors[Units],"")</f>
        <v>tn CO2/lt</v>
      </c>
      <c r="N62" s="12" t="str">
        <f>_xlfn.XLOOKUP(Calculations[[#This Row],[For XLOOKUP]],Factors[For XLOOKUP],Factors[Source],"")</f>
        <v>Germany. National Inventory Table (CRF) 2024</v>
      </c>
      <c r="O62" s="54">
        <v>8.6231852006437903E-2</v>
      </c>
      <c r="P62" s="54" t="s">
        <v>1079</v>
      </c>
      <c r="Q62" s="54" t="s">
        <v>1079</v>
      </c>
      <c r="R62" s="54" t="s">
        <v>1079</v>
      </c>
      <c r="S62" s="54" t="s">
        <v>1079</v>
      </c>
      <c r="T62" s="54" t="s">
        <v>1077</v>
      </c>
      <c r="U62" s="125">
        <v>8.6231852006437903E-2</v>
      </c>
    </row>
    <row r="63" spans="1:21" s="7" customFormat="1" x14ac:dyDescent="0.3">
      <c r="A63" s="8" t="s">
        <v>0</v>
      </c>
      <c r="B63" s="8" t="s">
        <v>0</v>
      </c>
      <c r="C63" s="9" t="s">
        <v>298</v>
      </c>
      <c r="D63" s="8" t="s">
        <v>71</v>
      </c>
      <c r="E63" s="8" t="s">
        <v>83</v>
      </c>
      <c r="F63" s="10" t="s">
        <v>239</v>
      </c>
      <c r="G63" s="29">
        <v>885.60599999999999</v>
      </c>
      <c r="H63" s="11" t="s">
        <v>7</v>
      </c>
      <c r="I63" s="9" t="s">
        <v>232</v>
      </c>
      <c r="J63" s="46" t="s">
        <v>1055</v>
      </c>
      <c r="K63" s="12" t="str">
        <f>_xlfn.XLOOKUP(Calculations[[#This Row],[For XLOOKUP]],Factors[For XLOOKUP],Factors[Factor],"")</f>
        <v>Σ.Ε. CH₄ m.</v>
      </c>
      <c r="L63" s="12">
        <f>_xlfn.XLOOKUP(Calculations[[#This Row],[For XLOOKUP]],Factors[For XLOOKUP],Factors[Value],"")</f>
        <v>1.5379894800000004E-7</v>
      </c>
      <c r="M63" s="12" t="str">
        <f>_xlfn.XLOOKUP(Calculations[[#This Row],[For XLOOKUP]],Factors[For XLOOKUP],Factors[Units],"")</f>
        <v>tn CH₄/lt</v>
      </c>
      <c r="N63" s="12" t="str">
        <f>_xlfn.XLOOKUP(Calculations[[#This Row],[For XLOOKUP]],Factors[For XLOOKUP],Factors[Source],"")</f>
        <v>Germany. National Inventory Table (CRF) 2024</v>
      </c>
      <c r="O63" s="54" t="s">
        <v>1079</v>
      </c>
      <c r="P63" s="54">
        <v>2.3847383903200009E-5</v>
      </c>
      <c r="Q63" s="54" t="s">
        <v>1079</v>
      </c>
      <c r="R63" s="54" t="s">
        <v>1079</v>
      </c>
      <c r="S63" s="54" t="s">
        <v>1079</v>
      </c>
      <c r="T63" s="54" t="s">
        <v>1077</v>
      </c>
      <c r="U63" s="125">
        <v>6.677267492896002E-4</v>
      </c>
    </row>
    <row r="64" spans="1:21" s="7" customFormat="1" x14ac:dyDescent="0.3">
      <c r="A64" s="8" t="s">
        <v>0</v>
      </c>
      <c r="B64" s="8" t="s">
        <v>0</v>
      </c>
      <c r="C64" s="9" t="s">
        <v>298</v>
      </c>
      <c r="D64" s="8" t="s">
        <v>71</v>
      </c>
      <c r="E64" s="8" t="s">
        <v>83</v>
      </c>
      <c r="F64" s="10" t="s">
        <v>239</v>
      </c>
      <c r="G64" s="29">
        <v>885.60599999999999</v>
      </c>
      <c r="H64" s="11" t="s">
        <v>7</v>
      </c>
      <c r="I64" s="9" t="s">
        <v>232</v>
      </c>
      <c r="J64" s="46" t="s">
        <v>1057</v>
      </c>
      <c r="K64" s="12" t="str">
        <f>_xlfn.XLOOKUP(Calculations[[#This Row],[For XLOOKUP]],Factors[For XLOOKUP],Factors[Factor],"")</f>
        <v>Σ.Ε. N2O m.</v>
      </c>
      <c r="L64" s="12">
        <f>_xlfn.XLOOKUP(Calculations[[#This Row],[For XLOOKUP]],Factors[For XLOOKUP],Factors[Value],"")</f>
        <v>9.6124342500000022E-9</v>
      </c>
      <c r="M64" s="12" t="str">
        <f>_xlfn.XLOOKUP(Calculations[[#This Row],[For XLOOKUP]],Factors[For XLOOKUP],Factors[Units],"")</f>
        <v>tn N2O/lt</v>
      </c>
      <c r="N64" s="12" t="str">
        <f>_xlfn.XLOOKUP(Calculations[[#This Row],[For XLOOKUP]],Factors[For XLOOKUP],Factors[Source],"")</f>
        <v>Germany. National Inventory Table (CRF) 2024</v>
      </c>
      <c r="O64" s="54" t="s">
        <v>1079</v>
      </c>
      <c r="P64" s="54" t="s">
        <v>1079</v>
      </c>
      <c r="Q64" s="54">
        <v>1.9360906460893473E-6</v>
      </c>
      <c r="R64" s="54" t="s">
        <v>1079</v>
      </c>
      <c r="S64" s="54" t="s">
        <v>1079</v>
      </c>
      <c r="T64" s="54" t="s">
        <v>1077</v>
      </c>
      <c r="U64" s="125">
        <v>5.1306402121367701E-4</v>
      </c>
    </row>
    <row r="65" spans="1:21" s="7" customFormat="1" x14ac:dyDescent="0.3">
      <c r="A65" s="8" t="s">
        <v>0</v>
      </c>
      <c r="B65" s="8" t="s">
        <v>0</v>
      </c>
      <c r="C65" s="9" t="s">
        <v>577</v>
      </c>
      <c r="D65" s="8" t="s">
        <v>71</v>
      </c>
      <c r="E65" s="8" t="s">
        <v>83</v>
      </c>
      <c r="F65" s="10" t="s">
        <v>239</v>
      </c>
      <c r="G65" s="58">
        <v>265.798</v>
      </c>
      <c r="H65" s="11" t="s">
        <v>7</v>
      </c>
      <c r="I65" s="9" t="s">
        <v>232</v>
      </c>
      <c r="J65" s="46" t="s">
        <v>169</v>
      </c>
      <c r="K65" s="12" t="str">
        <f>_xlfn.XLOOKUP(Calculations[[#This Row],[For XLOOKUP]],Factors[For XLOOKUP],Factors[Factor],"")</f>
        <v>Σ.Ε. CO₂ m.</v>
      </c>
      <c r="L65" s="12">
        <f>_xlfn.XLOOKUP(Calculations[[#This Row],[For XLOOKUP]],Factors[For XLOOKUP],Factors[Value],"")</f>
        <v>2.3432595615E-3</v>
      </c>
      <c r="M65" s="12" t="str">
        <f>_xlfn.XLOOKUP(Calculations[[#This Row],[For XLOOKUP]],Factors[For XLOOKUP],Factors[Units],"")</f>
        <v>tn CO2/lt</v>
      </c>
      <c r="N65" s="12" t="str">
        <f>_xlfn.XLOOKUP(Calculations[[#This Row],[For XLOOKUP]],Factors[For XLOOKUP],Factors[Source],"")</f>
        <v>Greece. National Inventory Submissions 2024</v>
      </c>
      <c r="O65" s="54">
        <v>4.16665577431431</v>
      </c>
      <c r="P65" s="54" t="s">
        <v>1079</v>
      </c>
      <c r="Q65" s="54" t="s">
        <v>1079</v>
      </c>
      <c r="R65" s="54" t="s">
        <v>1079</v>
      </c>
      <c r="S65" s="54" t="s">
        <v>1079</v>
      </c>
      <c r="T65" s="54" t="s">
        <v>1077</v>
      </c>
      <c r="U65" s="125">
        <v>4.16665577431431</v>
      </c>
    </row>
    <row r="66" spans="1:21" s="7" customFormat="1" x14ac:dyDescent="0.3">
      <c r="A66" s="8" t="s">
        <v>0</v>
      </c>
      <c r="B66" s="8" t="s">
        <v>0</v>
      </c>
      <c r="C66" s="9" t="s">
        <v>577</v>
      </c>
      <c r="D66" s="8" t="s">
        <v>71</v>
      </c>
      <c r="E66" s="8" t="s">
        <v>83</v>
      </c>
      <c r="F66" s="10" t="s">
        <v>239</v>
      </c>
      <c r="G66" s="29">
        <v>265.798</v>
      </c>
      <c r="H66" s="11" t="s">
        <v>7</v>
      </c>
      <c r="I66" s="9" t="s">
        <v>232</v>
      </c>
      <c r="J66" s="46" t="s">
        <v>171</v>
      </c>
      <c r="K66" s="12" t="str">
        <f>_xlfn.XLOOKUP(Calculations[[#This Row],[For XLOOKUP]],Factors[For XLOOKUP],Factors[Factor],"")</f>
        <v>Σ.Ε. CH₄ m.</v>
      </c>
      <c r="L66" s="12">
        <f>_xlfn.XLOOKUP(Calculations[[#This Row],[For XLOOKUP]],Factors[For XLOOKUP],Factors[Value],"")</f>
        <v>2.9862611012340788E-7</v>
      </c>
      <c r="M66" s="12" t="str">
        <f>_xlfn.XLOOKUP(Calculations[[#This Row],[For XLOOKUP]],Factors[For XLOOKUP],Factors[Units],"")</f>
        <v>tn CH₄/lt</v>
      </c>
      <c r="N66" s="12" t="str">
        <f>_xlfn.XLOOKUP(Calculations[[#This Row],[For XLOOKUP]],Factors[For XLOOKUP],Factors[Source],"")</f>
        <v>Greece. National Inventory Submissions 2024</v>
      </c>
      <c r="O66" s="54" t="s">
        <v>1079</v>
      </c>
      <c r="P66" s="54">
        <v>1.677383481110297E-6</v>
      </c>
      <c r="Q66" s="54" t="s">
        <v>1079</v>
      </c>
      <c r="R66" s="54" t="s">
        <v>1079</v>
      </c>
      <c r="S66" s="54" t="s">
        <v>1079</v>
      </c>
      <c r="T66" s="54" t="s">
        <v>1077</v>
      </c>
      <c r="U66" s="125">
        <v>4.6966737471088317E-5</v>
      </c>
    </row>
    <row r="67" spans="1:21" s="7" customFormat="1" x14ac:dyDescent="0.3">
      <c r="A67" s="8" t="s">
        <v>0</v>
      </c>
      <c r="B67" s="8" t="s">
        <v>0</v>
      </c>
      <c r="C67" s="9" t="s">
        <v>577</v>
      </c>
      <c r="D67" s="8" t="s">
        <v>71</v>
      </c>
      <c r="E67" s="8" t="s">
        <v>83</v>
      </c>
      <c r="F67" s="10" t="s">
        <v>239</v>
      </c>
      <c r="G67" s="29">
        <v>265.798</v>
      </c>
      <c r="H67" s="11" t="s">
        <v>7</v>
      </c>
      <c r="I67" s="9" t="s">
        <v>232</v>
      </c>
      <c r="J67" s="46" t="s">
        <v>173</v>
      </c>
      <c r="K67" s="12" t="str">
        <f>_xlfn.XLOOKUP(Calculations[[#This Row],[For XLOOKUP]],Factors[For XLOOKUP],Factors[Factor],"")</f>
        <v>Σ.Ε. N2O m.</v>
      </c>
      <c r="L67" s="12">
        <f>_xlfn.XLOOKUP(Calculations[[#This Row],[For XLOOKUP]],Factors[For XLOOKUP],Factors[Value],"")</f>
        <v>4.3350728455066983E-8</v>
      </c>
      <c r="M67" s="12" t="str">
        <f>_xlfn.XLOOKUP(Calculations[[#This Row],[For XLOOKUP]],Factors[For XLOOKUP],Factors[Units],"")</f>
        <v>tn N2O/lt</v>
      </c>
      <c r="N67" s="12" t="str">
        <f>_xlfn.XLOOKUP(Calculations[[#This Row],[For XLOOKUP]],Factors[For XLOOKUP],Factors[Source],"")</f>
        <v>Greece. National Inventory Submissions 2024</v>
      </c>
      <c r="O67" s="54" t="s">
        <v>1079</v>
      </c>
      <c r="P67" s="54" t="s">
        <v>1079</v>
      </c>
      <c r="Q67" s="54">
        <v>1.7013503126860906E-4</v>
      </c>
      <c r="R67" s="54" t="s">
        <v>1079</v>
      </c>
      <c r="S67" s="54" t="s">
        <v>1079</v>
      </c>
      <c r="T67" s="54" t="s">
        <v>1077</v>
      </c>
      <c r="U67" s="125">
        <v>4.5085783286181402E-2</v>
      </c>
    </row>
    <row r="68" spans="1:21" s="7" customFormat="1" x14ac:dyDescent="0.3">
      <c r="A68" s="8" t="s">
        <v>0</v>
      </c>
      <c r="B68" s="8" t="s">
        <v>0</v>
      </c>
      <c r="C68" s="9" t="s">
        <v>577</v>
      </c>
      <c r="D68" s="8" t="s">
        <v>71</v>
      </c>
      <c r="E68" s="8" t="s">
        <v>83</v>
      </c>
      <c r="F68" s="10" t="s">
        <v>239</v>
      </c>
      <c r="G68" s="58">
        <v>4186</v>
      </c>
      <c r="H68" s="11" t="s">
        <v>7</v>
      </c>
      <c r="I68" s="9" t="s">
        <v>232</v>
      </c>
      <c r="J68" s="46" t="s">
        <v>169</v>
      </c>
      <c r="K68" s="12" t="str">
        <f>_xlfn.XLOOKUP(Calculations[[#This Row],[For XLOOKUP]],Factors[For XLOOKUP],Factors[Factor],"")</f>
        <v>Σ.Ε. CO₂ m.</v>
      </c>
      <c r="L68" s="12">
        <f>_xlfn.XLOOKUP(Calculations[[#This Row],[For XLOOKUP]],Factors[For XLOOKUP],Factors[Value],"")</f>
        <v>2.3432595615E-3</v>
      </c>
      <c r="M68" s="12" t="str">
        <f>_xlfn.XLOOKUP(Calculations[[#This Row],[For XLOOKUP]],Factors[For XLOOKUP],Factors[Units],"")</f>
        <v>tn CO2/lt</v>
      </c>
      <c r="N68" s="12" t="str">
        <f>_xlfn.XLOOKUP(Calculations[[#This Row],[For XLOOKUP]],Factors[For XLOOKUP],Factors[Source],"")</f>
        <v>Greece. National Inventory Submissions 2024</v>
      </c>
      <c r="O68" s="54">
        <v>38.720031087534167</v>
      </c>
      <c r="P68" s="54" t="s">
        <v>1079</v>
      </c>
      <c r="Q68" s="54" t="s">
        <v>1079</v>
      </c>
      <c r="R68" s="54" t="s">
        <v>1079</v>
      </c>
      <c r="S68" s="54" t="s">
        <v>1079</v>
      </c>
      <c r="T68" s="54" t="s">
        <v>1077</v>
      </c>
      <c r="U68" s="125">
        <v>38.720031087534167</v>
      </c>
    </row>
    <row r="69" spans="1:21" s="7" customFormat="1" x14ac:dyDescent="0.3">
      <c r="A69" s="8" t="s">
        <v>0</v>
      </c>
      <c r="B69" s="8" t="s">
        <v>0</v>
      </c>
      <c r="C69" s="9" t="s">
        <v>577</v>
      </c>
      <c r="D69" s="8" t="s">
        <v>71</v>
      </c>
      <c r="E69" s="8" t="s">
        <v>83</v>
      </c>
      <c r="F69" s="10" t="s">
        <v>239</v>
      </c>
      <c r="G69" s="29">
        <v>4186</v>
      </c>
      <c r="H69" s="11" t="s">
        <v>7</v>
      </c>
      <c r="I69" s="9" t="s">
        <v>232</v>
      </c>
      <c r="J69" s="46" t="s">
        <v>171</v>
      </c>
      <c r="K69" s="12" t="str">
        <f>_xlfn.XLOOKUP(Calculations[[#This Row],[For XLOOKUP]],Factors[For XLOOKUP],Factors[Factor],"")</f>
        <v>Σ.Ε. CH₄ m.</v>
      </c>
      <c r="L69" s="12">
        <f>_xlfn.XLOOKUP(Calculations[[#This Row],[For XLOOKUP]],Factors[For XLOOKUP],Factors[Value],"")</f>
        <v>2.9862611012340788E-7</v>
      </c>
      <c r="M69" s="12" t="str">
        <f>_xlfn.XLOOKUP(Calculations[[#This Row],[For XLOOKUP]],Factors[For XLOOKUP],Factors[Units],"")</f>
        <v>tn CH₄/lt</v>
      </c>
      <c r="N69" s="12" t="str">
        <f>_xlfn.XLOOKUP(Calculations[[#This Row],[For XLOOKUP]],Factors[For XLOOKUP],Factors[Source],"")</f>
        <v>Greece. National Inventory Submissions 2024</v>
      </c>
      <c r="O69" s="54" t="s">
        <v>1079</v>
      </c>
      <c r="P69" s="54">
        <v>1.5587642476896298E-5</v>
      </c>
      <c r="Q69" s="54" t="s">
        <v>1079</v>
      </c>
      <c r="R69" s="54" t="s">
        <v>1079</v>
      </c>
      <c r="S69" s="54" t="s">
        <v>1079</v>
      </c>
      <c r="T69" s="54" t="s">
        <v>1077</v>
      </c>
      <c r="U69" s="125">
        <v>4.3645398935309636E-4</v>
      </c>
    </row>
    <row r="70" spans="1:21" s="7" customFormat="1" x14ac:dyDescent="0.3">
      <c r="A70" s="8" t="s">
        <v>0</v>
      </c>
      <c r="B70" s="8" t="s">
        <v>0</v>
      </c>
      <c r="C70" s="9" t="s">
        <v>577</v>
      </c>
      <c r="D70" s="8" t="s">
        <v>71</v>
      </c>
      <c r="E70" s="8" t="s">
        <v>83</v>
      </c>
      <c r="F70" s="10" t="s">
        <v>239</v>
      </c>
      <c r="G70" s="29">
        <v>4186</v>
      </c>
      <c r="H70" s="11" t="s">
        <v>7</v>
      </c>
      <c r="I70" s="9" t="s">
        <v>232</v>
      </c>
      <c r="J70" s="46" t="s">
        <v>173</v>
      </c>
      <c r="K70" s="12" t="str">
        <f>_xlfn.XLOOKUP(Calculations[[#This Row],[For XLOOKUP]],Factors[For XLOOKUP],Factors[Factor],"")</f>
        <v>Σ.Ε. N2O m.</v>
      </c>
      <c r="L70" s="12">
        <f>_xlfn.XLOOKUP(Calculations[[#This Row],[For XLOOKUP]],Factors[For XLOOKUP],Factors[Value],"")</f>
        <v>4.3350728455066983E-8</v>
      </c>
      <c r="M70" s="12" t="str">
        <f>_xlfn.XLOOKUP(Calculations[[#This Row],[For XLOOKUP]],Factors[For XLOOKUP],Factors[Units],"")</f>
        <v>tn N2O/lt</v>
      </c>
      <c r="N70" s="12" t="str">
        <f>_xlfn.XLOOKUP(Calculations[[#This Row],[For XLOOKUP]],Factors[For XLOOKUP],Factors[Source],"")</f>
        <v>Greece. National Inventory Submissions 2024</v>
      </c>
      <c r="O70" s="54" t="s">
        <v>1079</v>
      </c>
      <c r="P70" s="54" t="s">
        <v>1079</v>
      </c>
      <c r="Q70" s="54">
        <v>1.5810362210406596E-3</v>
      </c>
      <c r="R70" s="54" t="s">
        <v>1079</v>
      </c>
      <c r="S70" s="54" t="s">
        <v>1079</v>
      </c>
      <c r="T70" s="54" t="s">
        <v>1077</v>
      </c>
      <c r="U70" s="125">
        <v>0.41897459857577479</v>
      </c>
    </row>
    <row r="71" spans="1:21" s="7" customFormat="1" x14ac:dyDescent="0.3">
      <c r="A71" s="8" t="s">
        <v>0</v>
      </c>
      <c r="B71" s="8" t="s">
        <v>0</v>
      </c>
      <c r="C71" s="9" t="s">
        <v>577</v>
      </c>
      <c r="D71" s="8" t="s">
        <v>71</v>
      </c>
      <c r="E71" s="8" t="s">
        <v>83</v>
      </c>
      <c r="F71" s="10" t="s">
        <v>239</v>
      </c>
      <c r="G71" s="58">
        <v>3847.1860000000001</v>
      </c>
      <c r="H71" s="11" t="s">
        <v>7</v>
      </c>
      <c r="I71" s="9" t="s">
        <v>232</v>
      </c>
      <c r="J71" s="46" t="s">
        <v>169</v>
      </c>
      <c r="K71" s="12" t="str">
        <f>_xlfn.XLOOKUP(Calculations[[#This Row],[For XLOOKUP]],Factors[For XLOOKUP],Factors[Factor],"")</f>
        <v>Σ.Ε. CO₂ m.</v>
      </c>
      <c r="L71" s="12">
        <f>_xlfn.XLOOKUP(Calculations[[#This Row],[For XLOOKUP]],Factors[For XLOOKUP],Factors[Value],"")</f>
        <v>2.3432595615E-3</v>
      </c>
      <c r="M71" s="12" t="str">
        <f>_xlfn.XLOOKUP(Calculations[[#This Row],[For XLOOKUP]],Factors[For XLOOKUP],Factors[Units],"")</f>
        <v>tn CO2/lt</v>
      </c>
      <c r="N71" s="12" t="str">
        <f>_xlfn.XLOOKUP(Calculations[[#This Row],[For XLOOKUP]],Factors[For XLOOKUP],Factors[Source],"")</f>
        <v>Greece. National Inventory Submissions 2024</v>
      </c>
      <c r="O71" s="54">
        <v>31.594966112944817</v>
      </c>
      <c r="P71" s="54" t="s">
        <v>1079</v>
      </c>
      <c r="Q71" s="54" t="s">
        <v>1079</v>
      </c>
      <c r="R71" s="54" t="s">
        <v>1079</v>
      </c>
      <c r="S71" s="54" t="s">
        <v>1079</v>
      </c>
      <c r="T71" s="54" t="s">
        <v>1077</v>
      </c>
      <c r="U71" s="125">
        <v>31.594966112944817</v>
      </c>
    </row>
    <row r="72" spans="1:21" s="7" customFormat="1" x14ac:dyDescent="0.3">
      <c r="A72" s="8" t="s">
        <v>0</v>
      </c>
      <c r="B72" s="8" t="s">
        <v>0</v>
      </c>
      <c r="C72" s="9" t="s">
        <v>577</v>
      </c>
      <c r="D72" s="8" t="s">
        <v>71</v>
      </c>
      <c r="E72" s="8" t="s">
        <v>83</v>
      </c>
      <c r="F72" s="10" t="s">
        <v>239</v>
      </c>
      <c r="G72" s="29">
        <v>3847.1860000000001</v>
      </c>
      <c r="H72" s="11" t="s">
        <v>7</v>
      </c>
      <c r="I72" s="9" t="s">
        <v>232</v>
      </c>
      <c r="J72" s="46" t="s">
        <v>171</v>
      </c>
      <c r="K72" s="12" t="str">
        <f>_xlfn.XLOOKUP(Calculations[[#This Row],[For XLOOKUP]],Factors[For XLOOKUP],Factors[Factor],"")</f>
        <v>Σ.Ε. CH₄ m.</v>
      </c>
      <c r="L72" s="12">
        <f>_xlfn.XLOOKUP(Calculations[[#This Row],[For XLOOKUP]],Factors[For XLOOKUP],Factors[Value],"")</f>
        <v>2.9862611012340788E-7</v>
      </c>
      <c r="M72" s="12" t="str">
        <f>_xlfn.XLOOKUP(Calculations[[#This Row],[For XLOOKUP]],Factors[For XLOOKUP],Factors[Units],"")</f>
        <v>tn CH₄/lt</v>
      </c>
      <c r="N72" s="12" t="str">
        <f>_xlfn.XLOOKUP(Calculations[[#This Row],[For XLOOKUP]],Factors[For XLOOKUP],Factors[Source],"")</f>
        <v>Greece. National Inventory Submissions 2024</v>
      </c>
      <c r="O72" s="54" t="s">
        <v>1079</v>
      </c>
      <c r="P72" s="54">
        <v>1.2719283068881479E-5</v>
      </c>
      <c r="Q72" s="54" t="s">
        <v>1079</v>
      </c>
      <c r="R72" s="54" t="s">
        <v>1079</v>
      </c>
      <c r="S72" s="54" t="s">
        <v>1079</v>
      </c>
      <c r="T72" s="54" t="s">
        <v>1077</v>
      </c>
      <c r="U72" s="125">
        <v>3.5613992592868138E-4</v>
      </c>
    </row>
    <row r="73" spans="1:21" s="7" customFormat="1" x14ac:dyDescent="0.3">
      <c r="A73" s="8" t="s">
        <v>0</v>
      </c>
      <c r="B73" s="8" t="s">
        <v>0</v>
      </c>
      <c r="C73" s="9" t="s">
        <v>577</v>
      </c>
      <c r="D73" s="8" t="s">
        <v>71</v>
      </c>
      <c r="E73" s="8" t="s">
        <v>83</v>
      </c>
      <c r="F73" s="10" t="s">
        <v>239</v>
      </c>
      <c r="G73" s="29">
        <v>3847.1860000000001</v>
      </c>
      <c r="H73" s="11" t="s">
        <v>7</v>
      </c>
      <c r="I73" s="9" t="s">
        <v>232</v>
      </c>
      <c r="J73" s="46" t="s">
        <v>173</v>
      </c>
      <c r="K73" s="12" t="str">
        <f>_xlfn.XLOOKUP(Calculations[[#This Row],[For XLOOKUP]],Factors[For XLOOKUP],Factors[Factor],"")</f>
        <v>Σ.Ε. N2O m.</v>
      </c>
      <c r="L73" s="12">
        <f>_xlfn.XLOOKUP(Calculations[[#This Row],[For XLOOKUP]],Factors[For XLOOKUP],Factors[Value],"")</f>
        <v>4.3350728455066983E-8</v>
      </c>
      <c r="M73" s="12" t="str">
        <f>_xlfn.XLOOKUP(Calculations[[#This Row],[For XLOOKUP]],Factors[For XLOOKUP],Factors[Units],"")</f>
        <v>tn N2O/lt</v>
      </c>
      <c r="N73" s="12" t="str">
        <f>_xlfn.XLOOKUP(Calculations[[#This Row],[For XLOOKUP]],Factors[For XLOOKUP],Factors[Source],"")</f>
        <v>Greece. National Inventory Submissions 2024</v>
      </c>
      <c r="O73" s="54" t="s">
        <v>1079</v>
      </c>
      <c r="P73" s="54" t="s">
        <v>1079</v>
      </c>
      <c r="Q73" s="54">
        <v>1.2901019039522458E-3</v>
      </c>
      <c r="R73" s="54" t="s">
        <v>1079</v>
      </c>
      <c r="S73" s="54" t="s">
        <v>1079</v>
      </c>
      <c r="T73" s="54" t="s">
        <v>1077</v>
      </c>
      <c r="U73" s="125">
        <v>0.34187700454734515</v>
      </c>
    </row>
    <row r="74" spans="1:21" s="7" customFormat="1" x14ac:dyDescent="0.3">
      <c r="A74" s="8" t="s">
        <v>0</v>
      </c>
      <c r="B74" s="8" t="s">
        <v>0</v>
      </c>
      <c r="C74" s="9" t="s">
        <v>577</v>
      </c>
      <c r="D74" s="8" t="s">
        <v>71</v>
      </c>
      <c r="E74" s="8" t="s">
        <v>83</v>
      </c>
      <c r="F74" s="10" t="s">
        <v>239</v>
      </c>
      <c r="G74" s="58">
        <v>321.75</v>
      </c>
      <c r="H74" s="11" t="s">
        <v>7</v>
      </c>
      <c r="I74" s="9" t="s">
        <v>232</v>
      </c>
      <c r="J74" s="46" t="s">
        <v>169</v>
      </c>
      <c r="K74" s="12" t="str">
        <f>_xlfn.XLOOKUP(Calculations[[#This Row],[For XLOOKUP]],Factors[For XLOOKUP],Factors[Factor],"")</f>
        <v>Σ.Ε. CO₂ m.</v>
      </c>
      <c r="L74" s="12">
        <f>_xlfn.XLOOKUP(Calculations[[#This Row],[For XLOOKUP]],Factors[For XLOOKUP],Factors[Value],"")</f>
        <v>2.3432595615E-3</v>
      </c>
      <c r="M74" s="12" t="str">
        <f>_xlfn.XLOOKUP(Calculations[[#This Row],[For XLOOKUP]],Factors[For XLOOKUP],Factors[Units],"")</f>
        <v>tn CO2/lt</v>
      </c>
      <c r="N74" s="12" t="str">
        <f>_xlfn.XLOOKUP(Calculations[[#This Row],[For XLOOKUP]],Factors[For XLOOKUP],Factors[Source],"")</f>
        <v>Greece. National Inventory Submissions 2024</v>
      </c>
      <c r="O74" s="54">
        <v>18.396094335877248</v>
      </c>
      <c r="P74" s="54" t="s">
        <v>1079</v>
      </c>
      <c r="Q74" s="54" t="s">
        <v>1079</v>
      </c>
      <c r="R74" s="54" t="s">
        <v>1079</v>
      </c>
      <c r="S74" s="54" t="s">
        <v>1079</v>
      </c>
      <c r="T74" s="54" t="s">
        <v>1077</v>
      </c>
      <c r="U74" s="125">
        <v>18.396094335877248</v>
      </c>
    </row>
    <row r="75" spans="1:21" s="7" customFormat="1" x14ac:dyDescent="0.3">
      <c r="A75" s="8" t="s">
        <v>0</v>
      </c>
      <c r="B75" s="8" t="s">
        <v>0</v>
      </c>
      <c r="C75" s="9" t="s">
        <v>577</v>
      </c>
      <c r="D75" s="8" t="s">
        <v>71</v>
      </c>
      <c r="E75" s="8" t="s">
        <v>83</v>
      </c>
      <c r="F75" s="10" t="s">
        <v>239</v>
      </c>
      <c r="G75" s="29">
        <v>321.75</v>
      </c>
      <c r="H75" s="11" t="s">
        <v>7</v>
      </c>
      <c r="I75" s="9" t="s">
        <v>232</v>
      </c>
      <c r="J75" s="46" t="s">
        <v>171</v>
      </c>
      <c r="K75" s="12" t="str">
        <f>_xlfn.XLOOKUP(Calculations[[#This Row],[For XLOOKUP]],Factors[For XLOOKUP],Factors[Factor],"")</f>
        <v>Σ.Ε. CH₄ m.</v>
      </c>
      <c r="L75" s="12">
        <f>_xlfn.XLOOKUP(Calculations[[#This Row],[For XLOOKUP]],Factors[For XLOOKUP],Factors[Value],"")</f>
        <v>2.9862611012340788E-7</v>
      </c>
      <c r="M75" s="12" t="str">
        <f>_xlfn.XLOOKUP(Calculations[[#This Row],[For XLOOKUP]],Factors[For XLOOKUP],Factors[Units],"")</f>
        <v>tn CH₄/lt</v>
      </c>
      <c r="N75" s="12" t="str">
        <f>_xlfn.XLOOKUP(Calculations[[#This Row],[For XLOOKUP]],Factors[For XLOOKUP],Factors[Source],"")</f>
        <v>Greece. National Inventory Submissions 2024</v>
      </c>
      <c r="O75" s="54" t="s">
        <v>1079</v>
      </c>
      <c r="P75" s="54">
        <v>7.4057725013353806E-6</v>
      </c>
      <c r="Q75" s="54" t="s">
        <v>1079</v>
      </c>
      <c r="R75" s="54" t="s">
        <v>1079</v>
      </c>
      <c r="S75" s="54" t="s">
        <v>1079</v>
      </c>
      <c r="T75" s="54" t="s">
        <v>1077</v>
      </c>
      <c r="U75" s="125">
        <v>2.0736163003739065E-4</v>
      </c>
    </row>
    <row r="76" spans="1:21" s="7" customFormat="1" x14ac:dyDescent="0.3">
      <c r="A76" s="8" t="s">
        <v>0</v>
      </c>
      <c r="B76" s="8" t="s">
        <v>0</v>
      </c>
      <c r="C76" s="9" t="s">
        <v>577</v>
      </c>
      <c r="D76" s="8" t="s">
        <v>71</v>
      </c>
      <c r="E76" s="8" t="s">
        <v>83</v>
      </c>
      <c r="F76" s="10" t="s">
        <v>239</v>
      </c>
      <c r="G76" s="29">
        <v>321.75</v>
      </c>
      <c r="H76" s="11" t="s">
        <v>7</v>
      </c>
      <c r="I76" s="9" t="s">
        <v>232</v>
      </c>
      <c r="J76" s="46" t="s">
        <v>173</v>
      </c>
      <c r="K76" s="12" t="str">
        <f>_xlfn.XLOOKUP(Calculations[[#This Row],[For XLOOKUP]],Factors[For XLOOKUP],Factors[Factor],"")</f>
        <v>Σ.Ε. N2O m.</v>
      </c>
      <c r="L76" s="12">
        <f>_xlfn.XLOOKUP(Calculations[[#This Row],[For XLOOKUP]],Factors[For XLOOKUP],Factors[Value],"")</f>
        <v>4.3350728455066983E-8</v>
      </c>
      <c r="M76" s="12" t="str">
        <f>_xlfn.XLOOKUP(Calculations[[#This Row],[For XLOOKUP]],Factors[For XLOOKUP],Factors[Units],"")</f>
        <v>tn N2O/lt</v>
      </c>
      <c r="N76" s="12" t="str">
        <f>_xlfn.XLOOKUP(Calculations[[#This Row],[For XLOOKUP]],Factors[For XLOOKUP],Factors[Source],"")</f>
        <v>Greece. National Inventory Submissions 2024</v>
      </c>
      <c r="O76" s="54" t="s">
        <v>1079</v>
      </c>
      <c r="P76" s="54" t="s">
        <v>1079</v>
      </c>
      <c r="Q76" s="54">
        <v>7.5115878406581827E-4</v>
      </c>
      <c r="R76" s="54" t="s">
        <v>1079</v>
      </c>
      <c r="S76" s="54" t="s">
        <v>1079</v>
      </c>
      <c r="T76" s="54" t="s">
        <v>1077</v>
      </c>
      <c r="U76" s="125">
        <v>0.19905707777744183</v>
      </c>
    </row>
    <row r="77" spans="1:21" s="7" customFormat="1" x14ac:dyDescent="0.3">
      <c r="A77" s="8" t="s">
        <v>0</v>
      </c>
      <c r="B77" s="8" t="s">
        <v>0</v>
      </c>
      <c r="C77" s="9" t="s">
        <v>577</v>
      </c>
      <c r="D77" s="8" t="s">
        <v>71</v>
      </c>
      <c r="E77" s="8" t="s">
        <v>83</v>
      </c>
      <c r="F77" s="10" t="s">
        <v>239</v>
      </c>
      <c r="G77" s="58">
        <v>631.23599999999999</v>
      </c>
      <c r="H77" s="11" t="s">
        <v>7</v>
      </c>
      <c r="I77" s="9" t="s">
        <v>232</v>
      </c>
      <c r="J77" s="46" t="s">
        <v>169</v>
      </c>
      <c r="K77" s="12" t="str">
        <f>_xlfn.XLOOKUP(Calculations[[#This Row],[For XLOOKUP]],Factors[For XLOOKUP],Factors[Factor],"")</f>
        <v>Σ.Ε. CO₂ m.</v>
      </c>
      <c r="L77" s="12">
        <f>_xlfn.XLOOKUP(Calculations[[#This Row],[For XLOOKUP]],Factors[For XLOOKUP],Factors[Value],"")</f>
        <v>2.3432595615E-3</v>
      </c>
      <c r="M77" s="12" t="str">
        <f>_xlfn.XLOOKUP(Calculations[[#This Row],[For XLOOKUP]],Factors[For XLOOKUP],Factors[Units],"")</f>
        <v>tn CO2/lt</v>
      </c>
      <c r="N77" s="12" t="str">
        <f>_xlfn.XLOOKUP(Calculations[[#This Row],[For XLOOKUP]],Factors[For XLOOKUP],Factors[Source],"")</f>
        <v>Greece. National Inventory Submissions 2024</v>
      </c>
      <c r="O77" s="54">
        <v>5.1580211202801394</v>
      </c>
      <c r="P77" s="54" t="s">
        <v>1079</v>
      </c>
      <c r="Q77" s="54" t="s">
        <v>1079</v>
      </c>
      <c r="R77" s="54" t="s">
        <v>1079</v>
      </c>
      <c r="S77" s="54" t="s">
        <v>1079</v>
      </c>
      <c r="T77" s="54" t="s">
        <v>1077</v>
      </c>
      <c r="U77" s="125">
        <v>5.1580211202801394</v>
      </c>
    </row>
    <row r="78" spans="1:21" s="7" customFormat="1" x14ac:dyDescent="0.3">
      <c r="A78" s="8" t="s">
        <v>0</v>
      </c>
      <c r="B78" s="8" t="s">
        <v>0</v>
      </c>
      <c r="C78" s="9" t="s">
        <v>577</v>
      </c>
      <c r="D78" s="8" t="s">
        <v>71</v>
      </c>
      <c r="E78" s="8" t="s">
        <v>83</v>
      </c>
      <c r="F78" s="10" t="s">
        <v>239</v>
      </c>
      <c r="G78" s="29">
        <v>631.23599999999999</v>
      </c>
      <c r="H78" s="11" t="s">
        <v>7</v>
      </c>
      <c r="I78" s="9" t="s">
        <v>232</v>
      </c>
      <c r="J78" s="46" t="s">
        <v>171</v>
      </c>
      <c r="K78" s="12" t="str">
        <f>_xlfn.XLOOKUP(Calculations[[#This Row],[For XLOOKUP]],Factors[For XLOOKUP],Factors[Factor],"")</f>
        <v>Σ.Ε. CH₄ m.</v>
      </c>
      <c r="L78" s="12">
        <f>_xlfn.XLOOKUP(Calculations[[#This Row],[For XLOOKUP]],Factors[For XLOOKUP],Factors[Value],"")</f>
        <v>2.9862611012340788E-7</v>
      </c>
      <c r="M78" s="12" t="str">
        <f>_xlfn.XLOOKUP(Calculations[[#This Row],[For XLOOKUP]],Factors[For XLOOKUP],Factors[Units],"")</f>
        <v>tn CH₄/lt</v>
      </c>
      <c r="N78" s="12" t="str">
        <f>_xlfn.XLOOKUP(Calculations[[#This Row],[For XLOOKUP]],Factors[For XLOOKUP],Factors[Source],"")</f>
        <v>Greece. National Inventory Submissions 2024</v>
      </c>
      <c r="O78" s="54" t="s">
        <v>1079</v>
      </c>
      <c r="P78" s="54">
        <v>2.0764804896319414E-6</v>
      </c>
      <c r="Q78" s="54" t="s">
        <v>1079</v>
      </c>
      <c r="R78" s="54" t="s">
        <v>1079</v>
      </c>
      <c r="S78" s="54" t="s">
        <v>1079</v>
      </c>
      <c r="T78" s="54" t="s">
        <v>1077</v>
      </c>
      <c r="U78" s="125">
        <v>5.8141453709694358E-5</v>
      </c>
    </row>
    <row r="79" spans="1:21" s="7" customFormat="1" x14ac:dyDescent="0.3">
      <c r="A79" s="8" t="s">
        <v>0</v>
      </c>
      <c r="B79" s="8" t="s">
        <v>0</v>
      </c>
      <c r="C79" s="9" t="s">
        <v>577</v>
      </c>
      <c r="D79" s="8" t="s">
        <v>71</v>
      </c>
      <c r="E79" s="8" t="s">
        <v>83</v>
      </c>
      <c r="F79" s="10" t="s">
        <v>239</v>
      </c>
      <c r="G79" s="29">
        <v>631.23599999999999</v>
      </c>
      <c r="H79" s="11" t="s">
        <v>7</v>
      </c>
      <c r="I79" s="9" t="s">
        <v>232</v>
      </c>
      <c r="J79" s="46" t="s">
        <v>173</v>
      </c>
      <c r="K79" s="12" t="str">
        <f>_xlfn.XLOOKUP(Calculations[[#This Row],[For XLOOKUP]],Factors[For XLOOKUP],Factors[Factor],"")</f>
        <v>Σ.Ε. N2O m.</v>
      </c>
      <c r="L79" s="12">
        <f>_xlfn.XLOOKUP(Calculations[[#This Row],[For XLOOKUP]],Factors[For XLOOKUP],Factors[Value],"")</f>
        <v>4.3350728455066983E-8</v>
      </c>
      <c r="M79" s="12" t="str">
        <f>_xlfn.XLOOKUP(Calculations[[#This Row],[For XLOOKUP]],Factors[For XLOOKUP],Factors[Units],"")</f>
        <v>tn N2O/lt</v>
      </c>
      <c r="N79" s="12" t="str">
        <f>_xlfn.XLOOKUP(Calculations[[#This Row],[For XLOOKUP]],Factors[For XLOOKUP],Factors[Source],"")</f>
        <v>Greece. National Inventory Submissions 2024</v>
      </c>
      <c r="O79" s="54" t="s">
        <v>1079</v>
      </c>
      <c r="P79" s="54" t="s">
        <v>1079</v>
      </c>
      <c r="Q79" s="54">
        <v>2.1061497088211564E-4</v>
      </c>
      <c r="R79" s="54" t="s">
        <v>1079</v>
      </c>
      <c r="S79" s="54" t="s">
        <v>1079</v>
      </c>
      <c r="T79" s="54" t="s">
        <v>1077</v>
      </c>
      <c r="U79" s="125">
        <v>5.5812967283760645E-2</v>
      </c>
    </row>
    <row r="80" spans="1:21" s="7" customFormat="1" x14ac:dyDescent="0.3">
      <c r="A80" s="8" t="s">
        <v>0</v>
      </c>
      <c r="B80" s="8" t="s">
        <v>0</v>
      </c>
      <c r="C80" s="9" t="s">
        <v>577</v>
      </c>
      <c r="D80" s="8" t="s">
        <v>71</v>
      </c>
      <c r="E80" s="8" t="s">
        <v>83</v>
      </c>
      <c r="F80" s="10" t="s">
        <v>239</v>
      </c>
      <c r="G80" s="58">
        <v>204.482</v>
      </c>
      <c r="H80" s="11" t="s">
        <v>7</v>
      </c>
      <c r="I80" s="9" t="s">
        <v>232</v>
      </c>
      <c r="J80" s="46" t="s">
        <v>169</v>
      </c>
      <c r="K80" s="12" t="str">
        <f>_xlfn.XLOOKUP(Calculations[[#This Row],[For XLOOKUP]],Factors[For XLOOKUP],Factors[Factor],"")</f>
        <v>Σ.Ε. CO₂ m.</v>
      </c>
      <c r="L80" s="12">
        <f>_xlfn.XLOOKUP(Calculations[[#This Row],[For XLOOKUP]],Factors[For XLOOKUP],Factors[Value],"")</f>
        <v>2.3432595615E-3</v>
      </c>
      <c r="M80" s="12" t="str">
        <f>_xlfn.XLOOKUP(Calculations[[#This Row],[For XLOOKUP]],Factors[For XLOOKUP],Factors[Units],"")</f>
        <v>tn CO2/lt</v>
      </c>
      <c r="N80" s="12" t="str">
        <f>_xlfn.XLOOKUP(Calculations[[#This Row],[For XLOOKUP]],Factors[For XLOOKUP],Factors[Source],"")</f>
        <v>Greece. National Inventory Submissions 2024</v>
      </c>
      <c r="O80" s="54">
        <v>0.84350411602759667</v>
      </c>
      <c r="P80" s="54" t="s">
        <v>1079</v>
      </c>
      <c r="Q80" s="54" t="s">
        <v>1079</v>
      </c>
      <c r="R80" s="54" t="s">
        <v>1079</v>
      </c>
      <c r="S80" s="54" t="s">
        <v>1079</v>
      </c>
      <c r="T80" s="54" t="s">
        <v>1077</v>
      </c>
      <c r="U80" s="125">
        <v>0.84350411602759667</v>
      </c>
    </row>
    <row r="81" spans="1:21" s="7" customFormat="1" x14ac:dyDescent="0.3">
      <c r="A81" s="8" t="s">
        <v>0</v>
      </c>
      <c r="B81" s="8" t="s">
        <v>0</v>
      </c>
      <c r="C81" s="9" t="s">
        <v>577</v>
      </c>
      <c r="D81" s="8" t="s">
        <v>71</v>
      </c>
      <c r="E81" s="8" t="s">
        <v>83</v>
      </c>
      <c r="F81" s="10" t="s">
        <v>239</v>
      </c>
      <c r="G81" s="29">
        <v>204.482</v>
      </c>
      <c r="H81" s="11" t="s">
        <v>7</v>
      </c>
      <c r="I81" s="9" t="s">
        <v>232</v>
      </c>
      <c r="J81" s="46" t="s">
        <v>171</v>
      </c>
      <c r="K81" s="12" t="str">
        <f>_xlfn.XLOOKUP(Calculations[[#This Row],[For XLOOKUP]],Factors[For XLOOKUP],Factors[Factor],"")</f>
        <v>Σ.Ε. CH₄ m.</v>
      </c>
      <c r="L81" s="12">
        <f>_xlfn.XLOOKUP(Calculations[[#This Row],[For XLOOKUP]],Factors[For XLOOKUP],Factors[Value],"")</f>
        <v>2.9862611012340788E-7</v>
      </c>
      <c r="M81" s="12" t="str">
        <f>_xlfn.XLOOKUP(Calculations[[#This Row],[For XLOOKUP]],Factors[For XLOOKUP],Factors[Units],"")</f>
        <v>tn CH₄/lt</v>
      </c>
      <c r="N81" s="12" t="str">
        <f>_xlfn.XLOOKUP(Calculations[[#This Row],[For XLOOKUP]],Factors[For XLOOKUP],Factors[Source],"")</f>
        <v>Greece. National Inventory Submissions 2024</v>
      </c>
      <c r="O81" s="54" t="s">
        <v>1079</v>
      </c>
      <c r="P81" s="54">
        <v>3.39572056610814E-7</v>
      </c>
      <c r="Q81" s="54" t="s">
        <v>1079</v>
      </c>
      <c r="R81" s="54" t="s">
        <v>1079</v>
      </c>
      <c r="S81" s="54" t="s">
        <v>1079</v>
      </c>
      <c r="T81" s="54" t="s">
        <v>1077</v>
      </c>
      <c r="U81" s="125">
        <v>9.5080175851027917E-6</v>
      </c>
    </row>
    <row r="82" spans="1:21" s="7" customFormat="1" x14ac:dyDescent="0.3">
      <c r="A82" s="8" t="s">
        <v>0</v>
      </c>
      <c r="B82" s="8" t="s">
        <v>0</v>
      </c>
      <c r="C82" s="9" t="s">
        <v>577</v>
      </c>
      <c r="D82" s="8" t="s">
        <v>71</v>
      </c>
      <c r="E82" s="8" t="s">
        <v>83</v>
      </c>
      <c r="F82" s="10" t="s">
        <v>239</v>
      </c>
      <c r="G82" s="29">
        <v>204.482</v>
      </c>
      <c r="H82" s="11" t="s">
        <v>7</v>
      </c>
      <c r="I82" s="9" t="s">
        <v>232</v>
      </c>
      <c r="J82" s="46" t="s">
        <v>173</v>
      </c>
      <c r="K82" s="12" t="str">
        <f>_xlfn.XLOOKUP(Calculations[[#This Row],[For XLOOKUP]],Factors[For XLOOKUP],Factors[Factor],"")</f>
        <v>Σ.Ε. N2O m.</v>
      </c>
      <c r="L82" s="12">
        <f>_xlfn.XLOOKUP(Calculations[[#This Row],[For XLOOKUP]],Factors[For XLOOKUP],Factors[Value],"")</f>
        <v>4.3350728455066983E-8</v>
      </c>
      <c r="M82" s="12" t="str">
        <f>_xlfn.XLOOKUP(Calculations[[#This Row],[For XLOOKUP]],Factors[For XLOOKUP],Factors[Units],"")</f>
        <v>tn N2O/lt</v>
      </c>
      <c r="N82" s="12" t="str">
        <f>_xlfn.XLOOKUP(Calculations[[#This Row],[For XLOOKUP]],Factors[For XLOOKUP],Factors[Source],"")</f>
        <v>Greece. National Inventory Submissions 2024</v>
      </c>
      <c r="O82" s="54" t="s">
        <v>1079</v>
      </c>
      <c r="P82" s="54" t="s">
        <v>1079</v>
      </c>
      <c r="Q82" s="54">
        <v>3.444239383541886E-5</v>
      </c>
      <c r="R82" s="54" t="s">
        <v>1079</v>
      </c>
      <c r="S82" s="54" t="s">
        <v>1079</v>
      </c>
      <c r="T82" s="54" t="s">
        <v>1077</v>
      </c>
      <c r="U82" s="125">
        <v>9.1272343663859976E-3</v>
      </c>
    </row>
    <row r="83" spans="1:21" s="7" customFormat="1" x14ac:dyDescent="0.3">
      <c r="A83" s="8" t="s">
        <v>0</v>
      </c>
      <c r="B83" s="8" t="s">
        <v>0</v>
      </c>
      <c r="C83" s="9" t="s">
        <v>577</v>
      </c>
      <c r="D83" s="8" t="s">
        <v>71</v>
      </c>
      <c r="E83" s="8" t="s">
        <v>83</v>
      </c>
      <c r="F83" s="10" t="s">
        <v>84</v>
      </c>
      <c r="G83" s="58">
        <v>8477.6079999999984</v>
      </c>
      <c r="H83" s="11" t="s">
        <v>7</v>
      </c>
      <c r="I83" s="9" t="s">
        <v>229</v>
      </c>
      <c r="J83" s="46" t="s">
        <v>200</v>
      </c>
      <c r="K83" s="12" t="str">
        <f>_xlfn.XLOOKUP(Calculations[[#This Row],[For XLOOKUP]],Factors[For XLOOKUP],Factors[Factor],"")</f>
        <v>Σ.Ε. CO₂ m.</v>
      </c>
      <c r="L83" s="12">
        <f>_xlfn.XLOOKUP(Calculations[[#This Row],[For XLOOKUP]],Factors[For XLOOKUP],Factors[Value],"")</f>
        <v>2.6092581300000001E-3</v>
      </c>
      <c r="M83" s="12" t="str">
        <f>_xlfn.XLOOKUP(Calculations[[#This Row],[For XLOOKUP]],Factors[For XLOOKUP],Factors[Units],"")</f>
        <v>tn CO2/lt</v>
      </c>
      <c r="N83" s="12" t="str">
        <f>_xlfn.XLOOKUP(Calculations[[#This Row],[For XLOOKUP]],Factors[For XLOOKUP],Factors[Source],"")</f>
        <v>Greece. National Inventory Submissions 2024</v>
      </c>
      <c r="O83" s="54">
        <v>2.0281369374914977</v>
      </c>
      <c r="P83" s="54" t="s">
        <v>1079</v>
      </c>
      <c r="Q83" s="54" t="s">
        <v>1079</v>
      </c>
      <c r="R83" s="54" t="s">
        <v>1079</v>
      </c>
      <c r="S83" s="54" t="s">
        <v>1079</v>
      </c>
      <c r="T83" s="54" t="s">
        <v>1077</v>
      </c>
      <c r="U83" s="125">
        <v>2.0281369374914977</v>
      </c>
    </row>
    <row r="84" spans="1:21" s="7" customFormat="1" x14ac:dyDescent="0.3">
      <c r="A84" s="8" t="s">
        <v>0</v>
      </c>
      <c r="B84" s="8" t="s">
        <v>0</v>
      </c>
      <c r="C84" s="9" t="s">
        <v>577</v>
      </c>
      <c r="D84" s="8" t="s">
        <v>71</v>
      </c>
      <c r="E84" s="8" t="s">
        <v>83</v>
      </c>
      <c r="F84" s="10" t="s">
        <v>84</v>
      </c>
      <c r="G84" s="29">
        <v>8477.6079999999984</v>
      </c>
      <c r="H84" s="11" t="s">
        <v>7</v>
      </c>
      <c r="I84" s="9" t="s">
        <v>229</v>
      </c>
      <c r="J84" s="46" t="s">
        <v>202</v>
      </c>
      <c r="K84" s="12" t="str">
        <f>_xlfn.XLOOKUP(Calculations[[#This Row],[For XLOOKUP]],Factors[For XLOOKUP],Factors[Factor],"")</f>
        <v>Σ.Ε. CH₄ m.</v>
      </c>
      <c r="L84" s="12">
        <f>_xlfn.XLOOKUP(Calculations[[#This Row],[For XLOOKUP]],Factors[For XLOOKUP],Factors[Value],"")</f>
        <v>1.7372982352295353E-8</v>
      </c>
      <c r="M84" s="12" t="str">
        <f>_xlfn.XLOOKUP(Calculations[[#This Row],[For XLOOKUP]],Factors[For XLOOKUP],Factors[Units],"")</f>
        <v>tn CH₄/lt</v>
      </c>
      <c r="N84" s="12" t="str">
        <f>_xlfn.XLOOKUP(Calculations[[#This Row],[For XLOOKUP]],Factors[For XLOOKUP],Factors[Source],"")</f>
        <v>Greece. National Inventory Submissions 2024</v>
      </c>
      <c r="O84" s="54" t="s">
        <v>1079</v>
      </c>
      <c r="P84" s="54">
        <v>8.1647334952638675E-7</v>
      </c>
      <c r="Q84" s="54" t="s">
        <v>1079</v>
      </c>
      <c r="R84" s="54" t="s">
        <v>1079</v>
      </c>
      <c r="S84" s="54" t="s">
        <v>1079</v>
      </c>
      <c r="T84" s="54" t="s">
        <v>1077</v>
      </c>
      <c r="U84" s="125">
        <v>2.286125378673883E-5</v>
      </c>
    </row>
    <row r="85" spans="1:21" s="7" customFormat="1" x14ac:dyDescent="0.3">
      <c r="A85" s="8" t="s">
        <v>0</v>
      </c>
      <c r="B85" s="8" t="s">
        <v>0</v>
      </c>
      <c r="C85" s="9" t="s">
        <v>577</v>
      </c>
      <c r="D85" s="8" t="s">
        <v>71</v>
      </c>
      <c r="E85" s="8" t="s">
        <v>83</v>
      </c>
      <c r="F85" s="10" t="s">
        <v>84</v>
      </c>
      <c r="G85" s="29">
        <v>8477.6079999999984</v>
      </c>
      <c r="H85" s="11" t="s">
        <v>7</v>
      </c>
      <c r="I85" s="9" t="s">
        <v>229</v>
      </c>
      <c r="J85" s="46" t="s">
        <v>204</v>
      </c>
      <c r="K85" s="12" t="str">
        <f>_xlfn.XLOOKUP(Calculations[[#This Row],[For XLOOKUP]],Factors[For XLOOKUP],Factors[Factor],"")</f>
        <v>Σ.Ε. N2O m.</v>
      </c>
      <c r="L85" s="12">
        <f>_xlfn.XLOOKUP(Calculations[[#This Row],[For XLOOKUP]],Factors[For XLOOKUP],Factors[Value],"")</f>
        <v>7.4692304125650385E-8</v>
      </c>
      <c r="M85" s="12" t="str">
        <f>_xlfn.XLOOKUP(Calculations[[#This Row],[For XLOOKUP]],Factors[For XLOOKUP],Factors[Units],"")</f>
        <v>tn N2O/lt</v>
      </c>
      <c r="N85" s="12" t="str">
        <f>_xlfn.XLOOKUP(Calculations[[#This Row],[For XLOOKUP]],Factors[For XLOOKUP],Factors[Source],"")</f>
        <v>Greece. National Inventory Submissions 2024</v>
      </c>
      <c r="O85" s="54" t="s">
        <v>1079</v>
      </c>
      <c r="P85" s="54" t="s">
        <v>1079</v>
      </c>
      <c r="Q85" s="54">
        <v>8.2813930395755252E-5</v>
      </c>
      <c r="R85" s="54" t="s">
        <v>1079</v>
      </c>
      <c r="S85" s="54" t="s">
        <v>1079</v>
      </c>
      <c r="T85" s="54" t="s">
        <v>1077</v>
      </c>
      <c r="U85" s="125">
        <v>2.1945691554875142E-2</v>
      </c>
    </row>
    <row r="86" spans="1:21" s="7" customFormat="1" x14ac:dyDescent="0.3">
      <c r="A86" s="8" t="s">
        <v>0</v>
      </c>
      <c r="B86" s="8" t="s">
        <v>0</v>
      </c>
      <c r="C86" s="9" t="s">
        <v>577</v>
      </c>
      <c r="D86" s="8" t="s">
        <v>71</v>
      </c>
      <c r="E86" s="8" t="s">
        <v>83</v>
      </c>
      <c r="F86" s="10" t="s">
        <v>84</v>
      </c>
      <c r="G86" s="58">
        <v>56365.200000000004</v>
      </c>
      <c r="H86" s="11" t="s">
        <v>7</v>
      </c>
      <c r="I86" s="9" t="s">
        <v>229</v>
      </c>
      <c r="J86" s="46" t="s">
        <v>200</v>
      </c>
      <c r="K86" s="12" t="str">
        <f>_xlfn.XLOOKUP(Calculations[[#This Row],[For XLOOKUP]],Factors[For XLOOKUP],Factors[Factor],"")</f>
        <v>Σ.Ε. CO₂ m.</v>
      </c>
      <c r="L86" s="12">
        <f>_xlfn.XLOOKUP(Calculations[[#This Row],[For XLOOKUP]],Factors[For XLOOKUP],Factors[Value],"")</f>
        <v>2.6092581300000001E-3</v>
      </c>
      <c r="M86" s="12" t="str">
        <f>_xlfn.XLOOKUP(Calculations[[#This Row],[For XLOOKUP]],Factors[For XLOOKUP],Factors[Units],"")</f>
        <v>tn CO2/lt</v>
      </c>
      <c r="N86" s="12" t="str">
        <f>_xlfn.XLOOKUP(Calculations[[#This Row],[For XLOOKUP]],Factors[For XLOOKUP],Factors[Source],"")</f>
        <v>Greece. National Inventory Submissions 2024</v>
      </c>
      <c r="O86" s="54">
        <v>11.831820966202841</v>
      </c>
      <c r="P86" s="54" t="s">
        <v>1079</v>
      </c>
      <c r="Q86" s="54" t="s">
        <v>1079</v>
      </c>
      <c r="R86" s="54" t="s">
        <v>1079</v>
      </c>
      <c r="S86" s="54" t="s">
        <v>1079</v>
      </c>
      <c r="T86" s="54" t="s">
        <v>1077</v>
      </c>
      <c r="U86" s="125">
        <v>11.831820966202841</v>
      </c>
    </row>
    <row r="87" spans="1:21" s="7" customFormat="1" x14ac:dyDescent="0.3">
      <c r="A87" s="8" t="s">
        <v>0</v>
      </c>
      <c r="B87" s="8" t="s">
        <v>0</v>
      </c>
      <c r="C87" s="9" t="s">
        <v>577</v>
      </c>
      <c r="D87" s="8" t="s">
        <v>71</v>
      </c>
      <c r="E87" s="8" t="s">
        <v>83</v>
      </c>
      <c r="F87" s="10" t="s">
        <v>84</v>
      </c>
      <c r="G87" s="29">
        <v>56365.200000000004</v>
      </c>
      <c r="H87" s="11" t="s">
        <v>7</v>
      </c>
      <c r="I87" s="9" t="s">
        <v>229</v>
      </c>
      <c r="J87" s="46" t="s">
        <v>202</v>
      </c>
      <c r="K87" s="12" t="str">
        <f>_xlfn.XLOOKUP(Calculations[[#This Row],[For XLOOKUP]],Factors[For XLOOKUP],Factors[Factor],"")</f>
        <v>Σ.Ε. CH₄ m.</v>
      </c>
      <c r="L87" s="12">
        <f>_xlfn.XLOOKUP(Calculations[[#This Row],[For XLOOKUP]],Factors[For XLOOKUP],Factors[Value],"")</f>
        <v>1.7372982352295353E-8</v>
      </c>
      <c r="M87" s="12" t="str">
        <f>_xlfn.XLOOKUP(Calculations[[#This Row],[For XLOOKUP]],Factors[For XLOOKUP],Factors[Units],"")</f>
        <v>tn CH₄/lt</v>
      </c>
      <c r="N87" s="12" t="str">
        <f>_xlfn.XLOOKUP(Calculations[[#This Row],[For XLOOKUP]],Factors[For XLOOKUP],Factors[Source],"")</f>
        <v>Greece. National Inventory Submissions 2024</v>
      </c>
      <c r="O87" s="54" t="s">
        <v>1079</v>
      </c>
      <c r="P87" s="54">
        <v>1.5375253843789836E-3</v>
      </c>
      <c r="Q87" s="54" t="s">
        <v>1079</v>
      </c>
      <c r="R87" s="54" t="s">
        <v>1079</v>
      </c>
      <c r="S87" s="54" t="s">
        <v>1079</v>
      </c>
      <c r="T87" s="54" t="s">
        <v>1077</v>
      </c>
      <c r="U87" s="125">
        <v>4.3050710762611542E-2</v>
      </c>
    </row>
    <row r="88" spans="1:21" s="7" customFormat="1" x14ac:dyDescent="0.3">
      <c r="A88" s="8" t="s">
        <v>0</v>
      </c>
      <c r="B88" s="8" t="s">
        <v>0</v>
      </c>
      <c r="C88" s="9" t="s">
        <v>577</v>
      </c>
      <c r="D88" s="8" t="s">
        <v>71</v>
      </c>
      <c r="E88" s="8" t="s">
        <v>83</v>
      </c>
      <c r="F88" s="10" t="s">
        <v>84</v>
      </c>
      <c r="G88" s="29">
        <v>56365.200000000004</v>
      </c>
      <c r="H88" s="11" t="s">
        <v>7</v>
      </c>
      <c r="I88" s="9" t="s">
        <v>229</v>
      </c>
      <c r="J88" s="46" t="s">
        <v>204</v>
      </c>
      <c r="K88" s="12" t="str">
        <f>_xlfn.XLOOKUP(Calculations[[#This Row],[For XLOOKUP]],Factors[For XLOOKUP],Factors[Factor],"")</f>
        <v>Σ.Ε. N2O m.</v>
      </c>
      <c r="L88" s="12">
        <f>_xlfn.XLOOKUP(Calculations[[#This Row],[For XLOOKUP]],Factors[For XLOOKUP],Factors[Value],"")</f>
        <v>7.4692304125650385E-8</v>
      </c>
      <c r="M88" s="12" t="str">
        <f>_xlfn.XLOOKUP(Calculations[[#This Row],[For XLOOKUP]],Factors[For XLOOKUP],Factors[Units],"")</f>
        <v>tn N2O/lt</v>
      </c>
      <c r="N88" s="12" t="str">
        <f>_xlfn.XLOOKUP(Calculations[[#This Row],[For XLOOKUP]],Factors[For XLOOKUP],Factors[Source],"")</f>
        <v>Greece. National Inventory Submissions 2024</v>
      </c>
      <c r="O88" s="54" t="s">
        <v>1079</v>
      </c>
      <c r="P88" s="54" t="s">
        <v>1079</v>
      </c>
      <c r="Q88" s="54">
        <v>2.2667321215059022E-4</v>
      </c>
      <c r="R88" s="54" t="s">
        <v>1079</v>
      </c>
      <c r="S88" s="54" t="s">
        <v>1079</v>
      </c>
      <c r="T88" s="54" t="s">
        <v>1077</v>
      </c>
      <c r="U88" s="125">
        <v>6.0068401219906406E-2</v>
      </c>
    </row>
    <row r="89" spans="1:21" s="7" customFormat="1" x14ac:dyDescent="0.3">
      <c r="A89" s="8" t="s">
        <v>0</v>
      </c>
      <c r="B89" s="8" t="s">
        <v>0</v>
      </c>
      <c r="C89" s="9" t="s">
        <v>577</v>
      </c>
      <c r="D89" s="8" t="s">
        <v>71</v>
      </c>
      <c r="E89" s="8" t="s">
        <v>83</v>
      </c>
      <c r="F89" s="10" t="s">
        <v>84</v>
      </c>
      <c r="G89" s="58">
        <v>59746.978000000003</v>
      </c>
      <c r="H89" s="11" t="s">
        <v>7</v>
      </c>
      <c r="I89" s="9" t="s">
        <v>229</v>
      </c>
      <c r="J89" s="46" t="s">
        <v>200</v>
      </c>
      <c r="K89" s="12" t="str">
        <f>_xlfn.XLOOKUP(Calculations[[#This Row],[For XLOOKUP]],Factors[For XLOOKUP],Factors[Factor],"")</f>
        <v>Σ.Ε. CO₂ m.</v>
      </c>
      <c r="L89" s="12">
        <f>_xlfn.XLOOKUP(Calculations[[#This Row],[For XLOOKUP]],Factors[For XLOOKUP],Factors[Value],"")</f>
        <v>2.6092581300000001E-3</v>
      </c>
      <c r="M89" s="12" t="str">
        <f>_xlfn.XLOOKUP(Calculations[[#This Row],[For XLOOKUP]],Factors[For XLOOKUP],Factors[Units],"")</f>
        <v>tn CO2/lt</v>
      </c>
      <c r="N89" s="12" t="str">
        <f>_xlfn.XLOOKUP(Calculations[[#This Row],[For XLOOKUP]],Factors[For XLOOKUP],Factors[Source],"")</f>
        <v>Greece. National Inventory Submissions 2024</v>
      </c>
      <c r="O89" s="54">
        <v>22.923619761967579</v>
      </c>
      <c r="P89" s="54" t="s">
        <v>1079</v>
      </c>
      <c r="Q89" s="54" t="s">
        <v>1079</v>
      </c>
      <c r="R89" s="54" t="s">
        <v>1079</v>
      </c>
      <c r="S89" s="54" t="s">
        <v>1079</v>
      </c>
      <c r="T89" s="54" t="s">
        <v>1077</v>
      </c>
      <c r="U89" s="125">
        <v>22.923619761967579</v>
      </c>
    </row>
    <row r="90" spans="1:21" s="7" customFormat="1" x14ac:dyDescent="0.3">
      <c r="A90" s="8" t="s">
        <v>0</v>
      </c>
      <c r="B90" s="8" t="s">
        <v>0</v>
      </c>
      <c r="C90" s="9" t="s">
        <v>577</v>
      </c>
      <c r="D90" s="8" t="s">
        <v>71</v>
      </c>
      <c r="E90" s="8" t="s">
        <v>83</v>
      </c>
      <c r="F90" s="10" t="s">
        <v>84</v>
      </c>
      <c r="G90" s="29">
        <v>59746.978000000003</v>
      </c>
      <c r="H90" s="11" t="s">
        <v>7</v>
      </c>
      <c r="I90" s="9" t="s">
        <v>229</v>
      </c>
      <c r="J90" s="46" t="s">
        <v>202</v>
      </c>
      <c r="K90" s="12" t="str">
        <f>_xlfn.XLOOKUP(Calculations[[#This Row],[For XLOOKUP]],Factors[For XLOOKUP],Factors[Factor],"")</f>
        <v>Σ.Ε. CH₄ m.</v>
      </c>
      <c r="L90" s="12">
        <f>_xlfn.XLOOKUP(Calculations[[#This Row],[For XLOOKUP]],Factors[For XLOOKUP],Factors[Value],"")</f>
        <v>1.7372982352295353E-8</v>
      </c>
      <c r="M90" s="12" t="str">
        <f>_xlfn.XLOOKUP(Calculations[[#This Row],[For XLOOKUP]],Factors[For XLOOKUP],Factors[Units],"")</f>
        <v>tn CH₄/lt</v>
      </c>
      <c r="N90" s="12" t="str">
        <f>_xlfn.XLOOKUP(Calculations[[#This Row],[For XLOOKUP]],Factors[For XLOOKUP],Factors[Source],"")</f>
        <v>Greece. National Inventory Submissions 2024</v>
      </c>
      <c r="O90" s="54" t="s">
        <v>1079</v>
      </c>
      <c r="P90" s="54">
        <v>2.9788861229860355E-3</v>
      </c>
      <c r="Q90" s="54" t="s">
        <v>1079</v>
      </c>
      <c r="R90" s="54" t="s">
        <v>1079</v>
      </c>
      <c r="S90" s="54" t="s">
        <v>1079</v>
      </c>
      <c r="T90" s="54" t="s">
        <v>1077</v>
      </c>
      <c r="U90" s="125">
        <v>8.3408811443608996E-2</v>
      </c>
    </row>
    <row r="91" spans="1:21" s="7" customFormat="1" x14ac:dyDescent="0.3">
      <c r="A91" s="8" t="s">
        <v>0</v>
      </c>
      <c r="B91" s="8" t="s">
        <v>0</v>
      </c>
      <c r="C91" s="9" t="s">
        <v>577</v>
      </c>
      <c r="D91" s="8" t="s">
        <v>71</v>
      </c>
      <c r="E91" s="8" t="s">
        <v>83</v>
      </c>
      <c r="F91" s="10" t="s">
        <v>84</v>
      </c>
      <c r="G91" s="29">
        <v>59746.978000000003</v>
      </c>
      <c r="H91" s="11" t="s">
        <v>7</v>
      </c>
      <c r="I91" s="9" t="s">
        <v>229</v>
      </c>
      <c r="J91" s="46" t="s">
        <v>204</v>
      </c>
      <c r="K91" s="12" t="str">
        <f>_xlfn.XLOOKUP(Calculations[[#This Row],[For XLOOKUP]],Factors[For XLOOKUP],Factors[Factor],"")</f>
        <v>Σ.Ε. N2O m.</v>
      </c>
      <c r="L91" s="12">
        <f>_xlfn.XLOOKUP(Calculations[[#This Row],[For XLOOKUP]],Factors[For XLOOKUP],Factors[Value],"")</f>
        <v>7.4692304125650385E-8</v>
      </c>
      <c r="M91" s="12" t="str">
        <f>_xlfn.XLOOKUP(Calculations[[#This Row],[For XLOOKUP]],Factors[For XLOOKUP],Factors[Units],"")</f>
        <v>tn N2O/lt</v>
      </c>
      <c r="N91" s="12" t="str">
        <f>_xlfn.XLOOKUP(Calculations[[#This Row],[For XLOOKUP]],Factors[For XLOOKUP],Factors[Source],"")</f>
        <v>Greece. National Inventory Submissions 2024</v>
      </c>
      <c r="O91" s="54" t="s">
        <v>1079</v>
      </c>
      <c r="P91" s="54" t="s">
        <v>1079</v>
      </c>
      <c r="Q91" s="54">
        <v>4.3916913046661277E-4</v>
      </c>
      <c r="R91" s="54" t="s">
        <v>1079</v>
      </c>
      <c r="S91" s="54" t="s">
        <v>1079</v>
      </c>
      <c r="T91" s="54" t="s">
        <v>1077</v>
      </c>
      <c r="U91" s="125">
        <v>0.11637981957365238</v>
      </c>
    </row>
    <row r="92" spans="1:21" s="7" customFormat="1" x14ac:dyDescent="0.3">
      <c r="A92" s="8" t="s">
        <v>0</v>
      </c>
      <c r="B92" s="8" t="s">
        <v>0</v>
      </c>
      <c r="C92" s="9" t="s">
        <v>577</v>
      </c>
      <c r="D92" s="8" t="s">
        <v>71</v>
      </c>
      <c r="E92" s="8" t="s">
        <v>83</v>
      </c>
      <c r="F92" s="10" t="s">
        <v>239</v>
      </c>
      <c r="G92" s="58">
        <v>902.62600000000009</v>
      </c>
      <c r="H92" s="11" t="s">
        <v>7</v>
      </c>
      <c r="I92" s="9" t="s">
        <v>234</v>
      </c>
      <c r="J92" s="46" t="s">
        <v>201</v>
      </c>
      <c r="K92" s="12" t="str">
        <f>_xlfn.XLOOKUP(Calculations[[#This Row],[For XLOOKUP]],Factors[For XLOOKUP],Factors[Factor],"")</f>
        <v>Σ.Ε. CO₂ m.</v>
      </c>
      <c r="L92" s="12">
        <f>_xlfn.XLOOKUP(Calculations[[#This Row],[For XLOOKUP]],Factors[For XLOOKUP],Factors[Value],"")</f>
        <v>2.3432595615E-3</v>
      </c>
      <c r="M92" s="12" t="str">
        <f>_xlfn.XLOOKUP(Calculations[[#This Row],[For XLOOKUP]],Factors[For XLOOKUP],Factors[Units],"")</f>
        <v>tn CO2/lt</v>
      </c>
      <c r="N92" s="12" t="str">
        <f>_xlfn.XLOOKUP(Calculations[[#This Row],[For XLOOKUP]],Factors[For XLOOKUP],Factors[Source],"")</f>
        <v>Greece. National Inventory Submissions 2024</v>
      </c>
      <c r="O92" s="54">
        <v>4.5091836443661828</v>
      </c>
      <c r="P92" s="54" t="s">
        <v>1079</v>
      </c>
      <c r="Q92" s="54" t="s">
        <v>1079</v>
      </c>
      <c r="R92" s="54" t="s">
        <v>1079</v>
      </c>
      <c r="S92" s="54" t="s">
        <v>1079</v>
      </c>
      <c r="T92" s="54" t="s">
        <v>1077</v>
      </c>
      <c r="U92" s="125">
        <v>4.5091836443661828</v>
      </c>
    </row>
    <row r="93" spans="1:21" s="7" customFormat="1" x14ac:dyDescent="0.3">
      <c r="A93" s="8" t="s">
        <v>0</v>
      </c>
      <c r="B93" s="8" t="s">
        <v>0</v>
      </c>
      <c r="C93" s="9" t="s">
        <v>577</v>
      </c>
      <c r="D93" s="8" t="s">
        <v>71</v>
      </c>
      <c r="E93" s="8" t="s">
        <v>83</v>
      </c>
      <c r="F93" s="10" t="s">
        <v>239</v>
      </c>
      <c r="G93" s="29">
        <v>902.62600000000009</v>
      </c>
      <c r="H93" s="11" t="s">
        <v>7</v>
      </c>
      <c r="I93" s="9" t="s">
        <v>234</v>
      </c>
      <c r="J93" s="46" t="s">
        <v>203</v>
      </c>
      <c r="K93" s="12" t="str">
        <f>_xlfn.XLOOKUP(Calculations[[#This Row],[For XLOOKUP]],Factors[For XLOOKUP],Factors[Factor],"")</f>
        <v>Σ.Ε. CH₄ m.</v>
      </c>
      <c r="L93" s="12">
        <f>_xlfn.XLOOKUP(Calculations[[#This Row],[For XLOOKUP]],Factors[For XLOOKUP],Factors[Value],"")</f>
        <v>5.3615742548369984E-7</v>
      </c>
      <c r="M93" s="12" t="str">
        <f>_xlfn.XLOOKUP(Calculations[[#This Row],[For XLOOKUP]],Factors[For XLOOKUP],Factors[Units],"")</f>
        <v>tn CH₄/lt</v>
      </c>
      <c r="N93" s="12" t="str">
        <f>_xlfn.XLOOKUP(Calculations[[#This Row],[For XLOOKUP]],Factors[For XLOOKUP],Factors[Source],"")</f>
        <v>Greece. National Inventory Submissions 2024</v>
      </c>
      <c r="O93" s="54" t="s">
        <v>1079</v>
      </c>
      <c r="P93" s="54">
        <v>5.859608876641521E-4</v>
      </c>
      <c r="Q93" s="54" t="s">
        <v>1079</v>
      </c>
      <c r="R93" s="54" t="s">
        <v>1079</v>
      </c>
      <c r="S93" s="54" t="s">
        <v>1079</v>
      </c>
      <c r="T93" s="54" t="s">
        <v>1077</v>
      </c>
      <c r="U93" s="125">
        <v>1.6406904854596258E-2</v>
      </c>
    </row>
    <row r="94" spans="1:21" s="7" customFormat="1" x14ac:dyDescent="0.3">
      <c r="A94" s="8" t="s">
        <v>0</v>
      </c>
      <c r="B94" s="8" t="s">
        <v>0</v>
      </c>
      <c r="C94" s="9" t="s">
        <v>577</v>
      </c>
      <c r="D94" s="8" t="s">
        <v>71</v>
      </c>
      <c r="E94" s="8" t="s">
        <v>83</v>
      </c>
      <c r="F94" s="10" t="s">
        <v>239</v>
      </c>
      <c r="G94" s="29">
        <v>902.62600000000009</v>
      </c>
      <c r="H94" s="11" t="s">
        <v>7</v>
      </c>
      <c r="I94" s="9" t="s">
        <v>234</v>
      </c>
      <c r="J94" s="46" t="s">
        <v>205</v>
      </c>
      <c r="K94" s="12" t="str">
        <f>_xlfn.XLOOKUP(Calculations[[#This Row],[For XLOOKUP]],Factors[For XLOOKUP],Factors[Factor],"")</f>
        <v>Σ.Ε. N2O m.</v>
      </c>
      <c r="L94" s="12">
        <f>_xlfn.XLOOKUP(Calculations[[#This Row],[For XLOOKUP]],Factors[For XLOOKUP],Factors[Value],"")</f>
        <v>8.8029037706651387E-8</v>
      </c>
      <c r="M94" s="12" t="str">
        <f>_xlfn.XLOOKUP(Calculations[[#This Row],[For XLOOKUP]],Factors[For XLOOKUP],Factors[Units],"")</f>
        <v>tn N2O/lt</v>
      </c>
      <c r="N94" s="12" t="str">
        <f>_xlfn.XLOOKUP(Calculations[[#This Row],[For XLOOKUP]],Factors[For XLOOKUP],Factors[Source],"")</f>
        <v>Greece. National Inventory Submissions 2024</v>
      </c>
      <c r="O94" s="54" t="s">
        <v>1079</v>
      </c>
      <c r="P94" s="54" t="s">
        <v>1079</v>
      </c>
      <c r="Q94" s="54">
        <v>8.6386630068609898E-5</v>
      </c>
      <c r="R94" s="54" t="s">
        <v>1079</v>
      </c>
      <c r="S94" s="54" t="s">
        <v>1079</v>
      </c>
      <c r="T94" s="54" t="s">
        <v>1077</v>
      </c>
      <c r="U94" s="125">
        <v>2.2892456968181624E-2</v>
      </c>
    </row>
    <row r="95" spans="1:21" s="7" customFormat="1" x14ac:dyDescent="0.3">
      <c r="A95" s="8" t="s">
        <v>0</v>
      </c>
      <c r="B95" s="8" t="s">
        <v>0</v>
      </c>
      <c r="C95" s="9" t="s">
        <v>577</v>
      </c>
      <c r="D95" s="8" t="s">
        <v>71</v>
      </c>
      <c r="E95" s="8" t="s">
        <v>83</v>
      </c>
      <c r="F95" s="10" t="s">
        <v>239</v>
      </c>
      <c r="G95" s="58">
        <v>911.6</v>
      </c>
      <c r="H95" s="11" t="s">
        <v>7</v>
      </c>
      <c r="I95" s="9" t="s">
        <v>234</v>
      </c>
      <c r="J95" s="46" t="s">
        <v>201</v>
      </c>
      <c r="K95" s="12" t="str">
        <f>_xlfn.XLOOKUP(Calculations[[#This Row],[For XLOOKUP]],Factors[For XLOOKUP],Factors[Factor],"")</f>
        <v>Σ.Ε. CO₂ m.</v>
      </c>
      <c r="L95" s="12">
        <f>_xlfn.XLOOKUP(Calculations[[#This Row],[For XLOOKUP]],Factors[For XLOOKUP],Factors[Value],"")</f>
        <v>2.3432595615E-3</v>
      </c>
      <c r="M95" s="12" t="str">
        <f>_xlfn.XLOOKUP(Calculations[[#This Row],[For XLOOKUP]],Factors[For XLOOKUP],Factors[Units],"")</f>
        <v>tn CO2/lt</v>
      </c>
      <c r="N95" s="12" t="str">
        <f>_xlfn.XLOOKUP(Calculations[[#This Row],[For XLOOKUP]],Factors[For XLOOKUP],Factors[Source],"")</f>
        <v>Greece. National Inventory Submissions 2024</v>
      </c>
      <c r="O95" s="54">
        <v>13.076160168264332</v>
      </c>
      <c r="P95" s="54" t="s">
        <v>1079</v>
      </c>
      <c r="Q95" s="54" t="s">
        <v>1079</v>
      </c>
      <c r="R95" s="54" t="s">
        <v>1079</v>
      </c>
      <c r="S95" s="54" t="s">
        <v>1079</v>
      </c>
      <c r="T95" s="54" t="s">
        <v>1077</v>
      </c>
      <c r="U95" s="125">
        <v>13.076160168264332</v>
      </c>
    </row>
    <row r="96" spans="1:21" s="7" customFormat="1" x14ac:dyDescent="0.3">
      <c r="A96" s="8" t="s">
        <v>0</v>
      </c>
      <c r="B96" s="8" t="s">
        <v>0</v>
      </c>
      <c r="C96" s="9" t="s">
        <v>577</v>
      </c>
      <c r="D96" s="8" t="s">
        <v>71</v>
      </c>
      <c r="E96" s="8" t="s">
        <v>83</v>
      </c>
      <c r="F96" s="10" t="s">
        <v>239</v>
      </c>
      <c r="G96" s="29">
        <v>911.6</v>
      </c>
      <c r="H96" s="11" t="s">
        <v>7</v>
      </c>
      <c r="I96" s="9" t="s">
        <v>234</v>
      </c>
      <c r="J96" s="46" t="s">
        <v>203</v>
      </c>
      <c r="K96" s="12" t="str">
        <f>_xlfn.XLOOKUP(Calculations[[#This Row],[For XLOOKUP]],Factors[For XLOOKUP],Factors[Factor],"")</f>
        <v>Σ.Ε. CH₄ m.</v>
      </c>
      <c r="L96" s="12">
        <f>_xlfn.XLOOKUP(Calculations[[#This Row],[For XLOOKUP]],Factors[For XLOOKUP],Factors[Value],"")</f>
        <v>5.3615742548369984E-7</v>
      </c>
      <c r="M96" s="12" t="str">
        <f>_xlfn.XLOOKUP(Calculations[[#This Row],[For XLOOKUP]],Factors[For XLOOKUP],Factors[Units],"")</f>
        <v>tn CH₄/lt</v>
      </c>
      <c r="N96" s="12" t="str">
        <f>_xlfn.XLOOKUP(Calculations[[#This Row],[For XLOOKUP]],Factors[For XLOOKUP],Factors[Source],"")</f>
        <v>Greece. National Inventory Submissions 2024</v>
      </c>
      <c r="O96" s="54" t="s">
        <v>1079</v>
      </c>
      <c r="P96" s="54">
        <v>1.6992251865829238E-3</v>
      </c>
      <c r="Q96" s="54" t="s">
        <v>1079</v>
      </c>
      <c r="R96" s="54" t="s">
        <v>1079</v>
      </c>
      <c r="S96" s="54" t="s">
        <v>1079</v>
      </c>
      <c r="T96" s="54" t="s">
        <v>1077</v>
      </c>
      <c r="U96" s="125">
        <v>4.7578305224321868E-2</v>
      </c>
    </row>
    <row r="97" spans="1:21" s="7" customFormat="1" x14ac:dyDescent="0.3">
      <c r="A97" s="8" t="s">
        <v>0</v>
      </c>
      <c r="B97" s="8" t="s">
        <v>0</v>
      </c>
      <c r="C97" s="9" t="s">
        <v>577</v>
      </c>
      <c r="D97" s="8" t="s">
        <v>71</v>
      </c>
      <c r="E97" s="8" t="s">
        <v>83</v>
      </c>
      <c r="F97" s="10" t="s">
        <v>239</v>
      </c>
      <c r="G97" s="29">
        <v>911.6</v>
      </c>
      <c r="H97" s="11" t="s">
        <v>7</v>
      </c>
      <c r="I97" s="9" t="s">
        <v>234</v>
      </c>
      <c r="J97" s="46" t="s">
        <v>205</v>
      </c>
      <c r="K97" s="12" t="str">
        <f>_xlfn.XLOOKUP(Calculations[[#This Row],[For XLOOKUP]],Factors[For XLOOKUP],Factors[Factor],"")</f>
        <v>Σ.Ε. N2O m.</v>
      </c>
      <c r="L97" s="12">
        <f>_xlfn.XLOOKUP(Calculations[[#This Row],[For XLOOKUP]],Factors[For XLOOKUP],Factors[Value],"")</f>
        <v>8.8029037706651387E-8</v>
      </c>
      <c r="M97" s="12" t="str">
        <f>_xlfn.XLOOKUP(Calculations[[#This Row],[For XLOOKUP]],Factors[For XLOOKUP],Factors[Units],"")</f>
        <v>tn N2O/lt</v>
      </c>
      <c r="N97" s="12" t="str">
        <f>_xlfn.XLOOKUP(Calculations[[#This Row],[For XLOOKUP]],Factors[For XLOOKUP],Factors[Source],"")</f>
        <v>Greece. National Inventory Submissions 2024</v>
      </c>
      <c r="O97" s="54" t="s">
        <v>1079</v>
      </c>
      <c r="P97" s="54" t="s">
        <v>1079</v>
      </c>
      <c r="Q97" s="54">
        <v>2.5051217698464828E-4</v>
      </c>
      <c r="R97" s="54" t="s">
        <v>1079</v>
      </c>
      <c r="S97" s="54" t="s">
        <v>1079</v>
      </c>
      <c r="T97" s="54" t="s">
        <v>1077</v>
      </c>
      <c r="U97" s="125">
        <v>6.6385726900931794E-2</v>
      </c>
    </row>
    <row r="98" spans="1:21" s="7" customFormat="1" x14ac:dyDescent="0.3">
      <c r="A98" s="8" t="s">
        <v>0</v>
      </c>
      <c r="B98" s="8" t="s">
        <v>0</v>
      </c>
      <c r="C98" s="9" t="s">
        <v>577</v>
      </c>
      <c r="D98" s="8" t="s">
        <v>71</v>
      </c>
      <c r="E98" s="8" t="s">
        <v>83</v>
      </c>
      <c r="F98" s="10" t="s">
        <v>239</v>
      </c>
      <c r="G98" s="58">
        <v>2927.9880000000003</v>
      </c>
      <c r="H98" s="11" t="s">
        <v>7</v>
      </c>
      <c r="I98" s="9" t="s">
        <v>234</v>
      </c>
      <c r="J98" s="46" t="s">
        <v>201</v>
      </c>
      <c r="K98" s="12" t="str">
        <f>_xlfn.XLOOKUP(Calculations[[#This Row],[For XLOOKUP]],Factors[For XLOOKUP],Factors[Factor],"")</f>
        <v>Σ.Ε. CO₂ m.</v>
      </c>
      <c r="L98" s="12">
        <f>_xlfn.XLOOKUP(Calculations[[#This Row],[For XLOOKUP]],Factors[For XLOOKUP],Factors[Value],"")</f>
        <v>2.3432595615E-3</v>
      </c>
      <c r="M98" s="12" t="str">
        <f>_xlfn.XLOOKUP(Calculations[[#This Row],[For XLOOKUP]],Factors[For XLOOKUP],Factors[Units],"")</f>
        <v>tn CO2/lt</v>
      </c>
      <c r="N98" s="12" t="str">
        <f>_xlfn.XLOOKUP(Calculations[[#This Row],[For XLOOKUP]],Factors[For XLOOKUP],Factors[Source],"")</f>
        <v>Greece. National Inventory Submissions 2024</v>
      </c>
      <c r="O98" s="54">
        <v>4.9275626195112237</v>
      </c>
      <c r="P98" s="54" t="s">
        <v>1079</v>
      </c>
      <c r="Q98" s="54" t="s">
        <v>1079</v>
      </c>
      <c r="R98" s="54" t="s">
        <v>1079</v>
      </c>
      <c r="S98" s="54" t="s">
        <v>1079</v>
      </c>
      <c r="T98" s="54" t="s">
        <v>1077</v>
      </c>
      <c r="U98" s="125">
        <v>4.9275626195112237</v>
      </c>
    </row>
    <row r="99" spans="1:21" s="7" customFormat="1" x14ac:dyDescent="0.3">
      <c r="A99" s="8" t="s">
        <v>0</v>
      </c>
      <c r="B99" s="8" t="s">
        <v>0</v>
      </c>
      <c r="C99" s="9" t="s">
        <v>577</v>
      </c>
      <c r="D99" s="8" t="s">
        <v>71</v>
      </c>
      <c r="E99" s="8" t="s">
        <v>83</v>
      </c>
      <c r="F99" s="10" t="s">
        <v>239</v>
      </c>
      <c r="G99" s="29">
        <v>2927.9880000000003</v>
      </c>
      <c r="H99" s="11" t="s">
        <v>7</v>
      </c>
      <c r="I99" s="9" t="s">
        <v>234</v>
      </c>
      <c r="J99" s="46" t="s">
        <v>203</v>
      </c>
      <c r="K99" s="12" t="str">
        <f>_xlfn.XLOOKUP(Calculations[[#This Row],[For XLOOKUP]],Factors[For XLOOKUP],Factors[Factor],"")</f>
        <v>Σ.Ε. CH₄ m.</v>
      </c>
      <c r="L99" s="12">
        <f>_xlfn.XLOOKUP(Calculations[[#This Row],[For XLOOKUP]],Factors[For XLOOKUP],Factors[Value],"")</f>
        <v>5.3615742548369984E-7</v>
      </c>
      <c r="M99" s="12" t="str">
        <f>_xlfn.XLOOKUP(Calculations[[#This Row],[For XLOOKUP]],Factors[For XLOOKUP],Factors[Units],"")</f>
        <v>tn CH₄/lt</v>
      </c>
      <c r="N99" s="12" t="str">
        <f>_xlfn.XLOOKUP(Calculations[[#This Row],[For XLOOKUP]],Factors[For XLOOKUP],Factors[Source],"")</f>
        <v>Greece. National Inventory Submissions 2024</v>
      </c>
      <c r="O99" s="54" t="s">
        <v>1079</v>
      </c>
      <c r="P99" s="54">
        <v>6.4032853710826012E-4</v>
      </c>
      <c r="Q99" s="54" t="s">
        <v>1079</v>
      </c>
      <c r="R99" s="54" t="s">
        <v>1079</v>
      </c>
      <c r="S99" s="54" t="s">
        <v>1079</v>
      </c>
      <c r="T99" s="54" t="s">
        <v>1077</v>
      </c>
      <c r="U99" s="125">
        <v>1.7929199039031285E-2</v>
      </c>
    </row>
    <row r="100" spans="1:21" s="7" customFormat="1" x14ac:dyDescent="0.3">
      <c r="A100" s="8" t="s">
        <v>0</v>
      </c>
      <c r="B100" s="8" t="s">
        <v>0</v>
      </c>
      <c r="C100" s="9" t="s">
        <v>577</v>
      </c>
      <c r="D100" s="8" t="s">
        <v>71</v>
      </c>
      <c r="E100" s="8" t="s">
        <v>83</v>
      </c>
      <c r="F100" s="10" t="s">
        <v>239</v>
      </c>
      <c r="G100" s="29">
        <v>2927.9880000000003</v>
      </c>
      <c r="H100" s="11" t="s">
        <v>7</v>
      </c>
      <c r="I100" s="9" t="s">
        <v>234</v>
      </c>
      <c r="J100" s="46" t="s">
        <v>205</v>
      </c>
      <c r="K100" s="12" t="str">
        <f>_xlfn.XLOOKUP(Calculations[[#This Row],[For XLOOKUP]],Factors[For XLOOKUP],Factors[Factor],"")</f>
        <v>Σ.Ε. N2O m.</v>
      </c>
      <c r="L100" s="12">
        <f>_xlfn.XLOOKUP(Calculations[[#This Row],[For XLOOKUP]],Factors[For XLOOKUP],Factors[Value],"")</f>
        <v>8.8029037706651387E-8</v>
      </c>
      <c r="M100" s="12" t="str">
        <f>_xlfn.XLOOKUP(Calculations[[#This Row],[For XLOOKUP]],Factors[For XLOOKUP],Factors[Units],"")</f>
        <v>tn N2O/lt</v>
      </c>
      <c r="N100" s="12" t="str">
        <f>_xlfn.XLOOKUP(Calculations[[#This Row],[For XLOOKUP]],Factors[For XLOOKUP],Factors[Source],"")</f>
        <v>Greece. National Inventory Submissions 2024</v>
      </c>
      <c r="O100" s="54" t="s">
        <v>1079</v>
      </c>
      <c r="P100" s="54" t="s">
        <v>1079</v>
      </c>
      <c r="Q100" s="54">
        <v>9.4401905693832072E-5</v>
      </c>
      <c r="R100" s="54" t="s">
        <v>1079</v>
      </c>
      <c r="S100" s="54" t="s">
        <v>1079</v>
      </c>
      <c r="T100" s="54" t="s">
        <v>1077</v>
      </c>
      <c r="U100" s="125">
        <v>2.50165050088655E-2</v>
      </c>
    </row>
    <row r="101" spans="1:21" s="7" customFormat="1" x14ac:dyDescent="0.3">
      <c r="A101" s="8" t="s">
        <v>0</v>
      </c>
      <c r="B101" s="8" t="s">
        <v>0</v>
      </c>
      <c r="C101" s="9" t="s">
        <v>577</v>
      </c>
      <c r="D101" s="8" t="s">
        <v>71</v>
      </c>
      <c r="E101" s="8" t="s">
        <v>83</v>
      </c>
      <c r="F101" s="10" t="s">
        <v>239</v>
      </c>
      <c r="G101" s="58">
        <v>24.14</v>
      </c>
      <c r="H101" s="11" t="s">
        <v>7</v>
      </c>
      <c r="I101" s="9" t="s">
        <v>234</v>
      </c>
      <c r="J101" s="46" t="s">
        <v>201</v>
      </c>
      <c r="K101" s="12" t="str">
        <f>_xlfn.XLOOKUP(Calculations[[#This Row],[For XLOOKUP]],Factors[For XLOOKUP],Factors[Factor],"")</f>
        <v>Σ.Ε. CO₂ m.</v>
      </c>
      <c r="L101" s="12">
        <f>_xlfn.XLOOKUP(Calculations[[#This Row],[For XLOOKUP]],Factors[For XLOOKUP],Factors[Value],"")</f>
        <v>2.3432595615E-3</v>
      </c>
      <c r="M101" s="12" t="str">
        <f>_xlfn.XLOOKUP(Calculations[[#This Row],[For XLOOKUP]],Factors[For XLOOKUP],Factors[Units],"")</f>
        <v>tn CO2/lt</v>
      </c>
      <c r="N101" s="12" t="str">
        <f>_xlfn.XLOOKUP(Calculations[[#This Row],[For XLOOKUP]],Factors[For XLOOKUP],Factors[Source],"")</f>
        <v>Greece. National Inventory Submissions 2024</v>
      </c>
      <c r="O101" s="54">
        <v>0.78115248682300864</v>
      </c>
      <c r="P101" s="54" t="s">
        <v>1079</v>
      </c>
      <c r="Q101" s="54" t="s">
        <v>1079</v>
      </c>
      <c r="R101" s="54" t="s">
        <v>1079</v>
      </c>
      <c r="S101" s="54" t="s">
        <v>1079</v>
      </c>
      <c r="T101" s="54" t="s">
        <v>1077</v>
      </c>
      <c r="U101" s="125">
        <v>0.78115248682300864</v>
      </c>
    </row>
    <row r="102" spans="1:21" s="7" customFormat="1" x14ac:dyDescent="0.3">
      <c r="A102" s="8" t="s">
        <v>0</v>
      </c>
      <c r="B102" s="8" t="s">
        <v>0</v>
      </c>
      <c r="C102" s="9" t="s">
        <v>577</v>
      </c>
      <c r="D102" s="8" t="s">
        <v>71</v>
      </c>
      <c r="E102" s="8" t="s">
        <v>83</v>
      </c>
      <c r="F102" s="10" t="s">
        <v>239</v>
      </c>
      <c r="G102" s="29">
        <v>24.14</v>
      </c>
      <c r="H102" s="11" t="s">
        <v>7</v>
      </c>
      <c r="I102" s="9" t="s">
        <v>234</v>
      </c>
      <c r="J102" s="46" t="s">
        <v>203</v>
      </c>
      <c r="K102" s="12" t="str">
        <f>_xlfn.XLOOKUP(Calculations[[#This Row],[For XLOOKUP]],Factors[For XLOOKUP],Factors[Factor],"")</f>
        <v>Σ.Ε. CH₄ m.</v>
      </c>
      <c r="L102" s="12">
        <f>_xlfn.XLOOKUP(Calculations[[#This Row],[For XLOOKUP]],Factors[For XLOOKUP],Factors[Value],"")</f>
        <v>5.3615742548369984E-7</v>
      </c>
      <c r="M102" s="12" t="str">
        <f>_xlfn.XLOOKUP(Calculations[[#This Row],[For XLOOKUP]],Factors[For XLOOKUP],Factors[Units],"")</f>
        <v>tn CH₄/lt</v>
      </c>
      <c r="N102" s="12" t="str">
        <f>_xlfn.XLOOKUP(Calculations[[#This Row],[For XLOOKUP]],Factors[For XLOOKUP],Factors[Source],"")</f>
        <v>Greece. National Inventory Submissions 2024</v>
      </c>
      <c r="O102" s="54" t="s">
        <v>1079</v>
      </c>
      <c r="P102" s="54">
        <v>1.01509461729676E-4</v>
      </c>
      <c r="Q102" s="54" t="s">
        <v>1079</v>
      </c>
      <c r="R102" s="54" t="s">
        <v>1079</v>
      </c>
      <c r="S102" s="54" t="s">
        <v>1079</v>
      </c>
      <c r="T102" s="54" t="s">
        <v>1077</v>
      </c>
      <c r="U102" s="125">
        <v>2.8422649284309278E-3</v>
      </c>
    </row>
    <row r="103" spans="1:21" s="7" customFormat="1" x14ac:dyDescent="0.3">
      <c r="A103" s="8" t="s">
        <v>0</v>
      </c>
      <c r="B103" s="8" t="s">
        <v>0</v>
      </c>
      <c r="C103" s="9" t="s">
        <v>577</v>
      </c>
      <c r="D103" s="8" t="s">
        <v>71</v>
      </c>
      <c r="E103" s="8" t="s">
        <v>83</v>
      </c>
      <c r="F103" s="10" t="s">
        <v>239</v>
      </c>
      <c r="G103" s="29">
        <v>24.14</v>
      </c>
      <c r="H103" s="11" t="s">
        <v>7</v>
      </c>
      <c r="I103" s="9" t="s">
        <v>234</v>
      </c>
      <c r="J103" s="46" t="s">
        <v>205</v>
      </c>
      <c r="K103" s="12" t="str">
        <f>_xlfn.XLOOKUP(Calculations[[#This Row],[For XLOOKUP]],Factors[For XLOOKUP],Factors[Factor],"")</f>
        <v>Σ.Ε. N2O m.</v>
      </c>
      <c r="L103" s="12">
        <f>_xlfn.XLOOKUP(Calculations[[#This Row],[For XLOOKUP]],Factors[For XLOOKUP],Factors[Value],"")</f>
        <v>8.8029037706651387E-8</v>
      </c>
      <c r="M103" s="12" t="str">
        <f>_xlfn.XLOOKUP(Calculations[[#This Row],[For XLOOKUP]],Factors[For XLOOKUP],Factors[Units],"")</f>
        <v>tn N2O/lt</v>
      </c>
      <c r="N103" s="12" t="str">
        <f>_xlfn.XLOOKUP(Calculations[[#This Row],[For XLOOKUP]],Factors[For XLOOKUP],Factors[Source],"")</f>
        <v>Greece. National Inventory Submissions 2024</v>
      </c>
      <c r="O103" s="54" t="s">
        <v>1079</v>
      </c>
      <c r="P103" s="54" t="s">
        <v>1079</v>
      </c>
      <c r="Q103" s="54">
        <v>1.4965265606484111E-5</v>
      </c>
      <c r="R103" s="54" t="s">
        <v>1079</v>
      </c>
      <c r="S103" s="54" t="s">
        <v>1079</v>
      </c>
      <c r="T103" s="54" t="s">
        <v>1077</v>
      </c>
      <c r="U103" s="125">
        <v>3.9657953857182892E-3</v>
      </c>
    </row>
    <row r="104" spans="1:21" s="7" customFormat="1" x14ac:dyDescent="0.3">
      <c r="A104" s="8" t="s">
        <v>0</v>
      </c>
      <c r="B104" s="8" t="s">
        <v>0</v>
      </c>
      <c r="C104" s="9" t="s">
        <v>577</v>
      </c>
      <c r="D104" s="8" t="s">
        <v>71</v>
      </c>
      <c r="E104" s="8" t="s">
        <v>83</v>
      </c>
      <c r="F104" s="10" t="s">
        <v>239</v>
      </c>
      <c r="G104" s="58">
        <v>145.6</v>
      </c>
      <c r="H104" s="11" t="s">
        <v>7</v>
      </c>
      <c r="I104" s="9" t="s">
        <v>235</v>
      </c>
      <c r="J104" s="46" t="s">
        <v>206</v>
      </c>
      <c r="K104" s="12" t="str">
        <f>_xlfn.XLOOKUP(Calculations[[#This Row],[For XLOOKUP]],Factors[For XLOOKUP],Factors[Factor],"")</f>
        <v>Σ.Ε. CO₂ m.</v>
      </c>
      <c r="L104" s="12">
        <f>_xlfn.XLOOKUP(Calculations[[#This Row],[For XLOOKUP]],Factors[For XLOOKUP],Factors[Value],"")</f>
        <v>2.3432595615E-3</v>
      </c>
      <c r="M104" s="12" t="str">
        <f>_xlfn.XLOOKUP(Calculations[[#This Row],[For XLOOKUP]],Factors[For XLOOKUP],Factors[Units],"")</f>
        <v>tn CO2/lt</v>
      </c>
      <c r="N104" s="12" t="str">
        <f>_xlfn.XLOOKUP(Calculations[[#This Row],[For XLOOKUP]],Factors[For XLOOKUP],Factors[Source],"")</f>
        <v>Greece. National Inventory Submissions 2024</v>
      </c>
      <c r="O104" s="54">
        <v>0.44791805953045566</v>
      </c>
      <c r="P104" s="54" t="s">
        <v>1079</v>
      </c>
      <c r="Q104" s="54" t="s">
        <v>1079</v>
      </c>
      <c r="R104" s="54" t="s">
        <v>1079</v>
      </c>
      <c r="S104" s="54" t="s">
        <v>1079</v>
      </c>
      <c r="T104" s="54" t="s">
        <v>1077</v>
      </c>
      <c r="U104" s="125">
        <v>0.44791805953045566</v>
      </c>
    </row>
    <row r="105" spans="1:21" s="7" customFormat="1" x14ac:dyDescent="0.3">
      <c r="A105" s="8" t="s">
        <v>0</v>
      </c>
      <c r="B105" s="8" t="s">
        <v>0</v>
      </c>
      <c r="C105" s="9" t="s">
        <v>577</v>
      </c>
      <c r="D105" s="8" t="s">
        <v>71</v>
      </c>
      <c r="E105" s="8" t="s">
        <v>83</v>
      </c>
      <c r="F105" s="10" t="s">
        <v>239</v>
      </c>
      <c r="G105" s="29">
        <v>145.6</v>
      </c>
      <c r="H105" s="11" t="s">
        <v>7</v>
      </c>
      <c r="I105" s="9" t="s">
        <v>235</v>
      </c>
      <c r="J105" s="46" t="s">
        <v>209</v>
      </c>
      <c r="K105" s="12" t="str">
        <f>_xlfn.XLOOKUP(Calculations[[#This Row],[For XLOOKUP]],Factors[For XLOOKUP],Factors[Factor],"")</f>
        <v>Σ.Ε. CH₄ m.</v>
      </c>
      <c r="L105" s="12">
        <f>_xlfn.XLOOKUP(Calculations[[#This Row],[For XLOOKUP]],Factors[For XLOOKUP],Factors[Value],"")</f>
        <v>2.9946324170571233E-6</v>
      </c>
      <c r="M105" s="12" t="str">
        <f>_xlfn.XLOOKUP(Calculations[[#This Row],[For XLOOKUP]],Factors[For XLOOKUP],Factors[Units],"")</f>
        <v>tn CH₄/lt</v>
      </c>
      <c r="N105" s="12" t="str">
        <f>_xlfn.XLOOKUP(Calculations[[#This Row],[For XLOOKUP]],Factors[For XLOOKUP],Factors[Source],"")</f>
        <v>Greece. National Inventory Submissions 2024</v>
      </c>
      <c r="O105" s="54" t="s">
        <v>1079</v>
      </c>
      <c r="P105" s="54">
        <v>5.8206204152096004E-5</v>
      </c>
      <c r="Q105" s="54" t="s">
        <v>1079</v>
      </c>
      <c r="R105" s="54" t="s">
        <v>1079</v>
      </c>
      <c r="S105" s="54" t="s">
        <v>1079</v>
      </c>
      <c r="T105" s="54" t="s">
        <v>1077</v>
      </c>
      <c r="U105" s="125">
        <v>1.6297737162586882E-3</v>
      </c>
    </row>
    <row r="106" spans="1:21" s="7" customFormat="1" x14ac:dyDescent="0.3">
      <c r="A106" s="8" t="s">
        <v>0</v>
      </c>
      <c r="B106" s="8" t="s">
        <v>0</v>
      </c>
      <c r="C106" s="9" t="s">
        <v>577</v>
      </c>
      <c r="D106" s="8" t="s">
        <v>71</v>
      </c>
      <c r="E106" s="8" t="s">
        <v>83</v>
      </c>
      <c r="F106" s="10" t="s">
        <v>239</v>
      </c>
      <c r="G106" s="29">
        <v>145.6</v>
      </c>
      <c r="H106" s="11" t="s">
        <v>7</v>
      </c>
      <c r="I106" s="9" t="s">
        <v>235</v>
      </c>
      <c r="J106" s="46" t="s">
        <v>210</v>
      </c>
      <c r="K106" s="12" t="str">
        <f>_xlfn.XLOOKUP(Calculations[[#This Row],[For XLOOKUP]],Factors[For XLOOKUP],Factors[Factor],"")</f>
        <v>Σ.Ε. N2O m.</v>
      </c>
      <c r="L106" s="12">
        <f>_xlfn.XLOOKUP(Calculations[[#This Row],[For XLOOKUP]],Factors[For XLOOKUP],Factors[Value],"")</f>
        <v>4.9134776882805899E-8</v>
      </c>
      <c r="M106" s="12" t="str">
        <f>_xlfn.XLOOKUP(Calculations[[#This Row],[For XLOOKUP]],Factors[For XLOOKUP],Factors[Units],"")</f>
        <v>tn N2O/lt</v>
      </c>
      <c r="N106" s="12" t="str">
        <f>_xlfn.XLOOKUP(Calculations[[#This Row],[For XLOOKUP]],Factors[For XLOOKUP],Factors[Source],"")</f>
        <v>Greece. National Inventory Submissions 2024</v>
      </c>
      <c r="O106" s="54" t="s">
        <v>1079</v>
      </c>
      <c r="P106" s="54" t="s">
        <v>1079</v>
      </c>
      <c r="Q106" s="54">
        <v>8.5811833718619721E-6</v>
      </c>
      <c r="R106" s="54" t="s">
        <v>1079</v>
      </c>
      <c r="S106" s="54" t="s">
        <v>1079</v>
      </c>
      <c r="T106" s="54" t="s">
        <v>1077</v>
      </c>
      <c r="U106" s="125">
        <v>2.2740135935434228E-3</v>
      </c>
    </row>
    <row r="107" spans="1:21" s="7" customFormat="1" x14ac:dyDescent="0.3">
      <c r="A107" s="8" t="s">
        <v>0</v>
      </c>
      <c r="B107" s="8" t="s">
        <v>0</v>
      </c>
      <c r="C107" s="9" t="s">
        <v>577</v>
      </c>
      <c r="D107" s="8" t="s">
        <v>71</v>
      </c>
      <c r="E107" s="8" t="s">
        <v>83</v>
      </c>
      <c r="F107" s="10" t="s">
        <v>239</v>
      </c>
      <c r="G107" s="58">
        <v>191.00800000000001</v>
      </c>
      <c r="H107" s="11" t="s">
        <v>7</v>
      </c>
      <c r="I107" s="9" t="s">
        <v>235</v>
      </c>
      <c r="J107" s="46" t="s">
        <v>206</v>
      </c>
      <c r="K107" s="12" t="str">
        <f>_xlfn.XLOOKUP(Calculations[[#This Row],[For XLOOKUP]],Factors[For XLOOKUP],Factors[Factor],"")</f>
        <v>Σ.Ε. CO₂ m.</v>
      </c>
      <c r="L107" s="12">
        <f>_xlfn.XLOOKUP(Calculations[[#This Row],[For XLOOKUP]],Factors[For XLOOKUP],Factors[Value],"")</f>
        <v>2.3432595615E-3</v>
      </c>
      <c r="M107" s="12" t="str">
        <f>_xlfn.XLOOKUP(Calculations[[#This Row],[For XLOOKUP]],Factors[For XLOOKUP],Factors[Units],"")</f>
        <v>tn CO2/lt</v>
      </c>
      <c r="N107" s="12" t="str">
        <f>_xlfn.XLOOKUP(Calculations[[#This Row],[For XLOOKUP]],Factors[For XLOOKUP],Factors[Source],"")</f>
        <v>Greece. National Inventory Submissions 2024</v>
      </c>
      <c r="O107" s="54">
        <v>0.81510626540024733</v>
      </c>
      <c r="P107" s="54" t="s">
        <v>1079</v>
      </c>
      <c r="Q107" s="54" t="s">
        <v>1079</v>
      </c>
      <c r="R107" s="54" t="s">
        <v>1079</v>
      </c>
      <c r="S107" s="54" t="s">
        <v>1079</v>
      </c>
      <c r="T107" s="54" t="s">
        <v>1077</v>
      </c>
      <c r="U107" s="125">
        <v>0.81510626540024733</v>
      </c>
    </row>
    <row r="108" spans="1:21" s="7" customFormat="1" x14ac:dyDescent="0.3">
      <c r="A108" s="8" t="s">
        <v>0</v>
      </c>
      <c r="B108" s="8" t="s">
        <v>0</v>
      </c>
      <c r="C108" s="9" t="s">
        <v>577</v>
      </c>
      <c r="D108" s="8" t="s">
        <v>71</v>
      </c>
      <c r="E108" s="8" t="s">
        <v>83</v>
      </c>
      <c r="F108" s="10" t="s">
        <v>239</v>
      </c>
      <c r="G108" s="29">
        <v>191.00800000000001</v>
      </c>
      <c r="H108" s="11" t="s">
        <v>7</v>
      </c>
      <c r="I108" s="9" t="s">
        <v>235</v>
      </c>
      <c r="J108" s="46" t="s">
        <v>209</v>
      </c>
      <c r="K108" s="12" t="str">
        <f>_xlfn.XLOOKUP(Calculations[[#This Row],[For XLOOKUP]],Factors[For XLOOKUP],Factors[Factor],"")</f>
        <v>Σ.Ε. CH₄ m.</v>
      </c>
      <c r="L108" s="12">
        <f>_xlfn.XLOOKUP(Calculations[[#This Row],[For XLOOKUP]],Factors[For XLOOKUP],Factors[Value],"")</f>
        <v>2.9946324170571233E-6</v>
      </c>
      <c r="M108" s="12" t="str">
        <f>_xlfn.XLOOKUP(Calculations[[#This Row],[For XLOOKUP]],Factors[For XLOOKUP],Factors[Units],"")</f>
        <v>tn CH₄/lt</v>
      </c>
      <c r="N108" s="12" t="str">
        <f>_xlfn.XLOOKUP(Calculations[[#This Row],[For XLOOKUP]],Factors[For XLOOKUP],Factors[Source],"")</f>
        <v>Greece. National Inventory Submissions 2024</v>
      </c>
      <c r="O108" s="54" t="s">
        <v>1079</v>
      </c>
      <c r="P108" s="54">
        <v>1.0592169857869602E-4</v>
      </c>
      <c r="Q108" s="54" t="s">
        <v>1079</v>
      </c>
      <c r="R108" s="54" t="s">
        <v>1079</v>
      </c>
      <c r="S108" s="54" t="s">
        <v>1079</v>
      </c>
      <c r="T108" s="54" t="s">
        <v>1077</v>
      </c>
      <c r="U108" s="125">
        <v>2.9658075602034886E-3</v>
      </c>
    </row>
    <row r="109" spans="1:21" s="7" customFormat="1" x14ac:dyDescent="0.3">
      <c r="A109" s="8" t="s">
        <v>0</v>
      </c>
      <c r="B109" s="8" t="s">
        <v>0</v>
      </c>
      <c r="C109" s="9" t="s">
        <v>577</v>
      </c>
      <c r="D109" s="8" t="s">
        <v>71</v>
      </c>
      <c r="E109" s="8" t="s">
        <v>83</v>
      </c>
      <c r="F109" s="10" t="s">
        <v>239</v>
      </c>
      <c r="G109" s="29">
        <v>191.00800000000001</v>
      </c>
      <c r="H109" s="11" t="s">
        <v>7</v>
      </c>
      <c r="I109" s="9" t="s">
        <v>235</v>
      </c>
      <c r="J109" s="46" t="s">
        <v>210</v>
      </c>
      <c r="K109" s="12" t="str">
        <f>_xlfn.XLOOKUP(Calculations[[#This Row],[For XLOOKUP]],Factors[For XLOOKUP],Factors[Factor],"")</f>
        <v>Σ.Ε. N2O m.</v>
      </c>
      <c r="L109" s="12">
        <f>_xlfn.XLOOKUP(Calculations[[#This Row],[For XLOOKUP]],Factors[For XLOOKUP],Factors[Value],"")</f>
        <v>4.9134776882805899E-8</v>
      </c>
      <c r="M109" s="12" t="str">
        <f>_xlfn.XLOOKUP(Calculations[[#This Row],[For XLOOKUP]],Factors[For XLOOKUP],Factors[Units],"")</f>
        <v>tn N2O/lt</v>
      </c>
      <c r="N109" s="12" t="str">
        <f>_xlfn.XLOOKUP(Calculations[[#This Row],[For XLOOKUP]],Factors[For XLOOKUP],Factors[Source],"")</f>
        <v>Greece. National Inventory Submissions 2024</v>
      </c>
      <c r="O109" s="54" t="s">
        <v>1079</v>
      </c>
      <c r="P109" s="54" t="s">
        <v>1079</v>
      </c>
      <c r="Q109" s="54">
        <v>1.5615749760760711E-5</v>
      </c>
      <c r="R109" s="54" t="s">
        <v>1079</v>
      </c>
      <c r="S109" s="54" t="s">
        <v>1079</v>
      </c>
      <c r="T109" s="54" t="s">
        <v>1077</v>
      </c>
      <c r="U109" s="125">
        <v>4.1381736866015883E-3</v>
      </c>
    </row>
    <row r="110" spans="1:21" s="7" customFormat="1" x14ac:dyDescent="0.3">
      <c r="A110" s="8" t="s">
        <v>0</v>
      </c>
      <c r="B110" s="8" t="s">
        <v>0</v>
      </c>
      <c r="C110" s="9" t="s">
        <v>577</v>
      </c>
      <c r="D110" s="8" t="s">
        <v>71</v>
      </c>
      <c r="E110" s="8" t="s">
        <v>83</v>
      </c>
      <c r="F110" s="10" t="s">
        <v>239</v>
      </c>
      <c r="G110" s="58">
        <v>1051.17</v>
      </c>
      <c r="H110" s="11" t="s">
        <v>7</v>
      </c>
      <c r="I110" s="9" t="s">
        <v>235</v>
      </c>
      <c r="J110" s="46" t="s">
        <v>206</v>
      </c>
      <c r="K110" s="12" t="str">
        <f>_xlfn.XLOOKUP(Calculations[[#This Row],[For XLOOKUP]],Factors[For XLOOKUP],Factors[Factor],"")</f>
        <v>Σ.Ε. CO₂ m.</v>
      </c>
      <c r="L110" s="12">
        <f>_xlfn.XLOOKUP(Calculations[[#This Row],[For XLOOKUP]],Factors[For XLOOKUP],Factors[Value],"")</f>
        <v>2.3432595615E-3</v>
      </c>
      <c r="M110" s="12" t="str">
        <f>_xlfn.XLOOKUP(Calculations[[#This Row],[For XLOOKUP]],Factors[For XLOOKUP],Factors[Units],"")</f>
        <v>tn CO2/lt</v>
      </c>
      <c r="N110" s="12" t="str">
        <f>_xlfn.XLOOKUP(Calculations[[#This Row],[For XLOOKUP]],Factors[For XLOOKUP],Factors[Source],"")</f>
        <v>Greece. National Inventory Submissions 2024</v>
      </c>
      <c r="O110" s="54">
        <v>3.1801585903277401</v>
      </c>
      <c r="P110" s="54" t="s">
        <v>1079</v>
      </c>
      <c r="Q110" s="54" t="s">
        <v>1079</v>
      </c>
      <c r="R110" s="54" t="s">
        <v>1079</v>
      </c>
      <c r="S110" s="54" t="s">
        <v>1079</v>
      </c>
      <c r="T110" s="54" t="s">
        <v>1077</v>
      </c>
      <c r="U110" s="125">
        <v>3.1801585903277401</v>
      </c>
    </row>
    <row r="111" spans="1:21" s="7" customFormat="1" x14ac:dyDescent="0.3">
      <c r="A111" s="8" t="s">
        <v>0</v>
      </c>
      <c r="B111" s="8" t="s">
        <v>0</v>
      </c>
      <c r="C111" s="9" t="s">
        <v>577</v>
      </c>
      <c r="D111" s="8" t="s">
        <v>71</v>
      </c>
      <c r="E111" s="8" t="s">
        <v>83</v>
      </c>
      <c r="F111" s="10" t="s">
        <v>239</v>
      </c>
      <c r="G111" s="29">
        <v>1051.17</v>
      </c>
      <c r="H111" s="11" t="s">
        <v>7</v>
      </c>
      <c r="I111" s="9" t="s">
        <v>235</v>
      </c>
      <c r="J111" s="46" t="s">
        <v>209</v>
      </c>
      <c r="K111" s="12" t="str">
        <f>_xlfn.XLOOKUP(Calculations[[#This Row],[For XLOOKUP]],Factors[For XLOOKUP],Factors[Factor],"")</f>
        <v>Σ.Ε. CH₄ m.</v>
      </c>
      <c r="L111" s="12">
        <f>_xlfn.XLOOKUP(Calculations[[#This Row],[For XLOOKUP]],Factors[For XLOOKUP],Factors[Value],"")</f>
        <v>2.9946324170571233E-6</v>
      </c>
      <c r="M111" s="12" t="str">
        <f>_xlfn.XLOOKUP(Calculations[[#This Row],[For XLOOKUP]],Factors[For XLOOKUP],Factors[Units],"")</f>
        <v>tn CH₄/lt</v>
      </c>
      <c r="N111" s="12" t="str">
        <f>_xlfn.XLOOKUP(Calculations[[#This Row],[For XLOOKUP]],Factors[For XLOOKUP],Factors[Source],"")</f>
        <v>Greece. National Inventory Submissions 2024</v>
      </c>
      <c r="O111" s="54" t="s">
        <v>1079</v>
      </c>
      <c r="P111" s="54">
        <v>2.3016305515140006E-5</v>
      </c>
      <c r="Q111" s="54" t="s">
        <v>1079</v>
      </c>
      <c r="R111" s="54" t="s">
        <v>1079</v>
      </c>
      <c r="S111" s="54" t="s">
        <v>1079</v>
      </c>
      <c r="T111" s="54" t="s">
        <v>1077</v>
      </c>
      <c r="U111" s="125">
        <v>6.4445655442392014E-4</v>
      </c>
    </row>
    <row r="112" spans="1:21" s="7" customFormat="1" x14ac:dyDescent="0.3">
      <c r="A112" s="8" t="s">
        <v>0</v>
      </c>
      <c r="B112" s="8" t="s">
        <v>0</v>
      </c>
      <c r="C112" s="9" t="s">
        <v>577</v>
      </c>
      <c r="D112" s="8" t="s">
        <v>71</v>
      </c>
      <c r="E112" s="8" t="s">
        <v>83</v>
      </c>
      <c r="F112" s="10" t="s">
        <v>239</v>
      </c>
      <c r="G112" s="29">
        <v>1051.17</v>
      </c>
      <c r="H112" s="11" t="s">
        <v>7</v>
      </c>
      <c r="I112" s="9" t="s">
        <v>235</v>
      </c>
      <c r="J112" s="46" t="s">
        <v>210</v>
      </c>
      <c r="K112" s="12" t="str">
        <f>_xlfn.XLOOKUP(Calculations[[#This Row],[For XLOOKUP]],Factors[For XLOOKUP],Factors[Factor],"")</f>
        <v>Σ.Ε. N2O m.</v>
      </c>
      <c r="L112" s="12">
        <f>_xlfn.XLOOKUP(Calculations[[#This Row],[For XLOOKUP]],Factors[For XLOOKUP],Factors[Value],"")</f>
        <v>4.9134776882805899E-8</v>
      </c>
      <c r="M112" s="12" t="str">
        <f>_xlfn.XLOOKUP(Calculations[[#This Row],[For XLOOKUP]],Factors[For XLOOKUP],Factors[Units],"")</f>
        <v>tn N2O/lt</v>
      </c>
      <c r="N112" s="12" t="str">
        <f>_xlfn.XLOOKUP(Calculations[[#This Row],[For XLOOKUP]],Factors[For XLOOKUP],Factors[Source],"")</f>
        <v>Greece. National Inventory Submissions 2024</v>
      </c>
      <c r="O112" s="54" t="s">
        <v>1079</v>
      </c>
      <c r="P112" s="54" t="s">
        <v>1079</v>
      </c>
      <c r="Q112" s="54">
        <v>9.0019604769083248E-5</v>
      </c>
      <c r="R112" s="54" t="s">
        <v>1079</v>
      </c>
      <c r="S112" s="54" t="s">
        <v>1079</v>
      </c>
      <c r="T112" s="54" t="s">
        <v>1077</v>
      </c>
      <c r="U112" s="125">
        <v>2.3855195263807062E-2</v>
      </c>
    </row>
    <row r="113" spans="1:21" s="7" customFormat="1" x14ac:dyDescent="0.3">
      <c r="A113" s="8" t="s">
        <v>0</v>
      </c>
      <c r="B113" s="8" t="s">
        <v>0</v>
      </c>
      <c r="C113" s="9" t="s">
        <v>577</v>
      </c>
      <c r="D113" s="8" t="s">
        <v>71</v>
      </c>
      <c r="E113" s="8" t="s">
        <v>83</v>
      </c>
      <c r="F113" s="10" t="s">
        <v>85</v>
      </c>
      <c r="G113" s="59">
        <v>2378.1220000000003</v>
      </c>
      <c r="H113" s="11" t="s">
        <v>7</v>
      </c>
      <c r="I113" s="9" t="s">
        <v>236</v>
      </c>
      <c r="J113" s="46" t="s">
        <v>212</v>
      </c>
      <c r="K113" s="12" t="str">
        <f>_xlfn.XLOOKUP(Calculations[[#This Row],[For XLOOKUP]],Factors[For XLOOKUP],Factors[Factor],"")</f>
        <v>Σ.Ε. CO₂ m.</v>
      </c>
      <c r="L113" s="12">
        <f>_xlfn.XLOOKUP(Calculations[[#This Row],[For XLOOKUP]],Factors[For XLOOKUP],Factors[Value],"")</f>
        <v>1.6462501807867685E-3</v>
      </c>
      <c r="M113" s="12" t="str">
        <f>_xlfn.XLOOKUP(Calculations[[#This Row],[For XLOOKUP]],Factors[For XLOOKUP],Factors[Units],"")</f>
        <v>tn CO2/lt</v>
      </c>
      <c r="N113" s="12" t="str">
        <f>_xlfn.XLOOKUP(Calculations[[#This Row],[For XLOOKUP]],Factors[For XLOOKUP],Factors[Source],"")</f>
        <v>Greece. National Inventory Submissions 2024</v>
      </c>
      <c r="O113" s="54">
        <v>196.09564799484522</v>
      </c>
      <c r="P113" s="54" t="s">
        <v>1079</v>
      </c>
      <c r="Q113" s="54" t="s">
        <v>1079</v>
      </c>
      <c r="R113" s="54" t="s">
        <v>1079</v>
      </c>
      <c r="S113" s="54" t="s">
        <v>1079</v>
      </c>
      <c r="T113" s="54" t="s">
        <v>1077</v>
      </c>
      <c r="U113" s="125">
        <v>196.09564799484522</v>
      </c>
    </row>
    <row r="114" spans="1:21" s="7" customFormat="1" x14ac:dyDescent="0.3">
      <c r="A114" s="8" t="s">
        <v>0</v>
      </c>
      <c r="B114" s="8" t="s">
        <v>0</v>
      </c>
      <c r="C114" s="9" t="s">
        <v>577</v>
      </c>
      <c r="D114" s="8" t="s">
        <v>71</v>
      </c>
      <c r="E114" s="8" t="s">
        <v>83</v>
      </c>
      <c r="F114" s="10" t="s">
        <v>85</v>
      </c>
      <c r="G114" s="29">
        <v>2378.1220000000003</v>
      </c>
      <c r="H114" s="11" t="s">
        <v>7</v>
      </c>
      <c r="I114" s="9" t="s">
        <v>236</v>
      </c>
      <c r="J114" s="46" t="s">
        <v>213</v>
      </c>
      <c r="K114" s="12" t="str">
        <f>_xlfn.XLOOKUP(Calculations[[#This Row],[For XLOOKUP]],Factors[For XLOOKUP],Factors[Factor],"")</f>
        <v>Σ.Ε. CH₄ m.</v>
      </c>
      <c r="L114" s="12">
        <f>_xlfn.XLOOKUP(Calculations[[#This Row],[For XLOOKUP]],Factors[For XLOOKUP],Factors[Value],"")</f>
        <v>2.1969928601050937E-7</v>
      </c>
      <c r="M114" s="12" t="str">
        <f>_xlfn.XLOOKUP(Calculations[[#This Row],[For XLOOKUP]],Factors[For XLOOKUP],Factors[Units],"")</f>
        <v>tn CH₄/lt</v>
      </c>
      <c r="N114" s="12" t="str">
        <f>_xlfn.XLOOKUP(Calculations[[#This Row],[For XLOOKUP]],Factors[For XLOOKUP],Factors[Source],"")</f>
        <v>Greece. National Inventory Submissions 2024</v>
      </c>
      <c r="O114" s="54" t="s">
        <v>1079</v>
      </c>
      <c r="P114" s="54">
        <v>1.4192365620274202E-3</v>
      </c>
      <c r="Q114" s="54" t="s">
        <v>1079</v>
      </c>
      <c r="R114" s="54" t="s">
        <v>1079</v>
      </c>
      <c r="S114" s="54" t="s">
        <v>1079</v>
      </c>
      <c r="T114" s="54" t="s">
        <v>1077</v>
      </c>
      <c r="U114" s="125">
        <v>3.9738623736767766E-2</v>
      </c>
    </row>
    <row r="115" spans="1:21" s="7" customFormat="1" x14ac:dyDescent="0.3">
      <c r="A115" s="8" t="s">
        <v>0</v>
      </c>
      <c r="B115" s="8" t="s">
        <v>0</v>
      </c>
      <c r="C115" s="9" t="s">
        <v>577</v>
      </c>
      <c r="D115" s="8" t="s">
        <v>71</v>
      </c>
      <c r="E115" s="8" t="s">
        <v>83</v>
      </c>
      <c r="F115" s="10" t="s">
        <v>85</v>
      </c>
      <c r="G115" s="29">
        <v>2378.1220000000003</v>
      </c>
      <c r="H115" s="11" t="s">
        <v>7</v>
      </c>
      <c r="I115" s="9" t="s">
        <v>236</v>
      </c>
      <c r="J115" s="46" t="s">
        <v>214</v>
      </c>
      <c r="K115" s="12" t="str">
        <f>_xlfn.XLOOKUP(Calculations[[#This Row],[For XLOOKUP]],Factors[For XLOOKUP],Factors[Factor],"")</f>
        <v>Σ.Ε. N2O m.</v>
      </c>
      <c r="L115" s="12">
        <f>_xlfn.XLOOKUP(Calculations[[#This Row],[For XLOOKUP]],Factors[For XLOOKUP],Factors[Value],"")</f>
        <v>4.2897820698533063E-8</v>
      </c>
      <c r="M115" s="12" t="str">
        <f>_xlfn.XLOOKUP(Calculations[[#This Row],[For XLOOKUP]],Factors[For XLOOKUP],Factors[Units],"")</f>
        <v>tn N2O/lt</v>
      </c>
      <c r="N115" s="12" t="str">
        <f>_xlfn.XLOOKUP(Calculations[[#This Row],[For XLOOKUP]],Factors[For XLOOKUP],Factors[Source],"")</f>
        <v>Greece. National Inventory Submissions 2024</v>
      </c>
      <c r="O115" s="54" t="s">
        <v>1079</v>
      </c>
      <c r="P115" s="54" t="s">
        <v>1079</v>
      </c>
      <c r="Q115" s="54">
        <v>5.550808938624037E-3</v>
      </c>
      <c r="R115" s="54" t="s">
        <v>1079</v>
      </c>
      <c r="S115" s="54" t="s">
        <v>1079</v>
      </c>
      <c r="T115" s="54" t="s">
        <v>1077</v>
      </c>
      <c r="U115" s="125">
        <v>1.4709643687353697</v>
      </c>
    </row>
    <row r="116" spans="1:21" s="7" customFormat="1" x14ac:dyDescent="0.3">
      <c r="A116" s="8" t="s">
        <v>0</v>
      </c>
      <c r="B116" s="8" t="s">
        <v>0</v>
      </c>
      <c r="C116" s="9" t="s">
        <v>297</v>
      </c>
      <c r="D116" s="8" t="s">
        <v>71</v>
      </c>
      <c r="E116" s="8" t="s">
        <v>83</v>
      </c>
      <c r="F116" s="10" t="s">
        <v>84</v>
      </c>
      <c r="G116" s="58">
        <v>503.40000000000003</v>
      </c>
      <c r="H116" s="11" t="s">
        <v>7</v>
      </c>
      <c r="I116" s="9" t="s">
        <v>229</v>
      </c>
      <c r="J116" s="46" t="s">
        <v>1003</v>
      </c>
      <c r="K116" s="12" t="str">
        <f>_xlfn.XLOOKUP(Calculations[[#This Row],[For XLOOKUP]],Factors[For XLOOKUP],Factors[Factor],"")</f>
        <v>Σ.Ε. CO₂ m.</v>
      </c>
      <c r="L116" s="12">
        <f>_xlfn.XLOOKUP(Calculations[[#This Row],[For XLOOKUP]],Factors[For XLOOKUP],Factors[Value],"")</f>
        <v>2.707101965305117E-3</v>
      </c>
      <c r="M116" s="12" t="str">
        <f>_xlfn.XLOOKUP(Calculations[[#This Row],[For XLOOKUP]],Factors[For XLOOKUP],Factors[Units],"")</f>
        <v>tn CO2/lt</v>
      </c>
      <c r="N116" s="12" t="str">
        <f>_xlfn.XLOOKUP(Calculations[[#This Row],[For XLOOKUP]],Factors[For XLOOKUP],Factors[Source],"")</f>
        <v>Cyprus. National Inventory Report (NIR) 2024</v>
      </c>
      <c r="O116" s="54">
        <v>149.69807041596573</v>
      </c>
      <c r="P116" s="54" t="s">
        <v>1079</v>
      </c>
      <c r="Q116" s="54" t="s">
        <v>1079</v>
      </c>
      <c r="R116" s="54" t="s">
        <v>1079</v>
      </c>
      <c r="S116" s="54" t="s">
        <v>1079</v>
      </c>
      <c r="T116" s="54" t="s">
        <v>1077</v>
      </c>
      <c r="U116" s="125">
        <v>149.69807041596573</v>
      </c>
    </row>
    <row r="117" spans="1:21" s="7" customFormat="1" x14ac:dyDescent="0.3">
      <c r="A117" s="8" t="s">
        <v>0</v>
      </c>
      <c r="B117" s="8" t="s">
        <v>0</v>
      </c>
      <c r="C117" s="9" t="s">
        <v>297</v>
      </c>
      <c r="D117" s="8" t="s">
        <v>71</v>
      </c>
      <c r="E117" s="8" t="s">
        <v>83</v>
      </c>
      <c r="F117" s="10" t="s">
        <v>84</v>
      </c>
      <c r="G117" s="29">
        <v>503.40000000000003</v>
      </c>
      <c r="H117" s="11" t="s">
        <v>7</v>
      </c>
      <c r="I117" s="9" t="s">
        <v>229</v>
      </c>
      <c r="J117" s="46" t="s">
        <v>1004</v>
      </c>
      <c r="K117" s="12" t="str">
        <f>_xlfn.XLOOKUP(Calculations[[#This Row],[For XLOOKUP]],Factors[For XLOOKUP],Factors[Factor],"")</f>
        <v>Σ.Ε. CH₄ m.</v>
      </c>
      <c r="L117" s="12">
        <f>_xlfn.XLOOKUP(Calculations[[#This Row],[For XLOOKUP]],Factors[For XLOOKUP],Factors[Value],"")</f>
        <v>1.92302232501156E-8</v>
      </c>
      <c r="M117" s="12" t="str">
        <f>_xlfn.XLOOKUP(Calculations[[#This Row],[For XLOOKUP]],Factors[For XLOOKUP],Factors[Units],"")</f>
        <v>tn CH₄/lt</v>
      </c>
      <c r="N117" s="12" t="str">
        <f>_xlfn.XLOOKUP(Calculations[[#This Row],[For XLOOKUP]],Factors[For XLOOKUP],Factors[Source],"")</f>
        <v>Cyprus. National Inventory Report (NIR) 2024</v>
      </c>
      <c r="O117" s="54" t="s">
        <v>1079</v>
      </c>
      <c r="P117" s="54">
        <v>1.0834354406727004E-3</v>
      </c>
      <c r="Q117" s="54" t="s">
        <v>1079</v>
      </c>
      <c r="R117" s="54" t="s">
        <v>1079</v>
      </c>
      <c r="S117" s="54" t="s">
        <v>1079</v>
      </c>
      <c r="T117" s="54" t="s">
        <v>1077</v>
      </c>
      <c r="U117" s="125">
        <v>3.033619233883561E-2</v>
      </c>
    </row>
    <row r="118" spans="1:21" s="7" customFormat="1" x14ac:dyDescent="0.3">
      <c r="A118" s="8" t="s">
        <v>0</v>
      </c>
      <c r="B118" s="8" t="s">
        <v>0</v>
      </c>
      <c r="C118" s="9" t="s">
        <v>297</v>
      </c>
      <c r="D118" s="8" t="s">
        <v>71</v>
      </c>
      <c r="E118" s="8" t="s">
        <v>83</v>
      </c>
      <c r="F118" s="10" t="s">
        <v>84</v>
      </c>
      <c r="G118" s="29">
        <v>503.40000000000003</v>
      </c>
      <c r="H118" s="11" t="s">
        <v>7</v>
      </c>
      <c r="I118" s="9" t="s">
        <v>229</v>
      </c>
      <c r="J118" s="46" t="s">
        <v>1005</v>
      </c>
      <c r="K118" s="12" t="str">
        <f>_xlfn.XLOOKUP(Calculations[[#This Row],[For XLOOKUP]],Factors[For XLOOKUP],Factors[Factor],"")</f>
        <v>Σ.Ε. N2O m.</v>
      </c>
      <c r="L118" s="12">
        <f>_xlfn.XLOOKUP(Calculations[[#This Row],[For XLOOKUP]],Factors[For XLOOKUP],Factors[Value],"")</f>
        <v>6.4195613913975801E-8</v>
      </c>
      <c r="M118" s="12" t="str">
        <f>_xlfn.XLOOKUP(Calculations[[#This Row],[For XLOOKUP]],Factors[For XLOOKUP],Factors[Units],"")</f>
        <v>tn N2O/lt</v>
      </c>
      <c r="N118" s="12" t="str">
        <f>_xlfn.XLOOKUP(Calculations[[#This Row],[For XLOOKUP]],Factors[For XLOOKUP],Factors[Source],"")</f>
        <v>Cyprus. National Inventory Report (NIR) 2024</v>
      </c>
      <c r="O118" s="54" t="s">
        <v>1079</v>
      </c>
      <c r="P118" s="54" t="s">
        <v>1079</v>
      </c>
      <c r="Q118" s="54">
        <v>4.2374494072482229E-3</v>
      </c>
      <c r="R118" s="54" t="s">
        <v>1079</v>
      </c>
      <c r="S118" s="54" t="s">
        <v>1079</v>
      </c>
      <c r="T118" s="54" t="s">
        <v>1077</v>
      </c>
      <c r="U118" s="125">
        <v>1.1229240929207791</v>
      </c>
    </row>
    <row r="119" spans="1:21" s="7" customFormat="1" x14ac:dyDescent="0.3">
      <c r="A119" s="8" t="s">
        <v>0</v>
      </c>
      <c r="B119" s="8" t="s">
        <v>0</v>
      </c>
      <c r="C119" s="9" t="s">
        <v>577</v>
      </c>
      <c r="D119" s="8" t="s">
        <v>82</v>
      </c>
      <c r="E119" s="8" t="s">
        <v>78</v>
      </c>
      <c r="F119" s="10" t="s">
        <v>78</v>
      </c>
      <c r="G119" s="62">
        <v>1240.3381948593988</v>
      </c>
      <c r="H119" s="11" t="s">
        <v>177</v>
      </c>
      <c r="I119" s="9" t="s">
        <v>65</v>
      </c>
      <c r="J119" s="46" t="s">
        <v>65</v>
      </c>
      <c r="K119" s="12" t="str">
        <f>_xlfn.XLOOKUP(Calculations[[#This Row],[For XLOOKUP]],Factors[For XLOOKUP],Factors[Factor],"")</f>
        <v>CO₂</v>
      </c>
      <c r="L119" s="12">
        <f>_xlfn.XLOOKUP(Calculations[[#This Row],[For XLOOKUP]],Factors[For XLOOKUP],Factors[Value],"")</f>
        <v>1</v>
      </c>
      <c r="M119" s="12" t="str">
        <f>_xlfn.XLOOKUP(Calculations[[#This Row],[For XLOOKUP]],Factors[For XLOOKUP],Factors[Units],"")</f>
        <v>tn CO2</v>
      </c>
      <c r="N119" s="12">
        <f>_xlfn.XLOOKUP(Calculations[[#This Row],[For XLOOKUP]],Factors[For XLOOKUP],Factors[Source],"")</f>
        <v>0</v>
      </c>
      <c r="O119" s="54">
        <v>1.6699447785269028</v>
      </c>
      <c r="P119" s="54" t="s">
        <v>1079</v>
      </c>
      <c r="Q119" s="54" t="s">
        <v>1079</v>
      </c>
      <c r="R119" s="54" t="s">
        <v>1079</v>
      </c>
      <c r="S119" s="54" t="s">
        <v>1079</v>
      </c>
      <c r="T119" s="54" t="s">
        <v>1077</v>
      </c>
      <c r="U119" s="125">
        <v>1.6699447785269028</v>
      </c>
    </row>
    <row r="120" spans="1:21" s="7" customFormat="1" x14ac:dyDescent="0.3">
      <c r="A120" s="8" t="s">
        <v>0</v>
      </c>
      <c r="B120" s="8" t="s">
        <v>0</v>
      </c>
      <c r="C120" s="9" t="s">
        <v>577</v>
      </c>
      <c r="D120" s="8" t="s">
        <v>69</v>
      </c>
      <c r="E120" s="8" t="s">
        <v>237</v>
      </c>
      <c r="F120" s="10" t="s">
        <v>76</v>
      </c>
      <c r="G120" s="53">
        <v>2336.5459999999998</v>
      </c>
      <c r="H120" s="11" t="s">
        <v>7</v>
      </c>
      <c r="I120" s="9" t="s">
        <v>228</v>
      </c>
      <c r="J120" s="46" t="s">
        <v>183</v>
      </c>
      <c r="K120" s="12" t="str">
        <f>_xlfn.XLOOKUP(Calculations[[#This Row],[For XLOOKUP]],Factors[For XLOOKUP],Factors[Factor],"")</f>
        <v>Σ.Ε. CO₂ m.</v>
      </c>
      <c r="L120" s="12">
        <f>_xlfn.XLOOKUP(Calculations[[#This Row],[For XLOOKUP]],Factors[For XLOOKUP],Factors[Value],"")</f>
        <v>2.7370491168929394E-3</v>
      </c>
      <c r="M120" s="12" t="str">
        <f>_xlfn.XLOOKUP(Calculations[[#This Row],[For XLOOKUP]],Factors[For XLOOKUP],Factors[Units],"")</f>
        <v>tn CO2/lt</v>
      </c>
      <c r="N120" s="12" t="str">
        <f>_xlfn.XLOOKUP(Calculations[[#This Row],[For XLOOKUP]],Factors[For XLOOKUP],Factors[Source],"")</f>
        <v>Greece. National Inventory Submissions 2024</v>
      </c>
      <c r="O120" s="54" t="s">
        <v>1079</v>
      </c>
      <c r="P120" s="54">
        <v>3.9526190563431011E-4</v>
      </c>
      <c r="Q120" s="54" t="s">
        <v>1079</v>
      </c>
      <c r="R120" s="54" t="s">
        <v>1079</v>
      </c>
      <c r="S120" s="54" t="s">
        <v>1079</v>
      </c>
      <c r="T120" s="54" t="s">
        <v>1077</v>
      </c>
      <c r="U120" s="125">
        <v>1.1067333357760683E-2</v>
      </c>
    </row>
    <row r="121" spans="1:21" s="7" customFormat="1" x14ac:dyDescent="0.3">
      <c r="A121" s="8" t="s">
        <v>0</v>
      </c>
      <c r="B121" s="8" t="s">
        <v>0</v>
      </c>
      <c r="C121" s="9" t="s">
        <v>577</v>
      </c>
      <c r="D121" s="8" t="s">
        <v>69</v>
      </c>
      <c r="E121" s="8" t="s">
        <v>237</v>
      </c>
      <c r="F121" s="10" t="s">
        <v>76</v>
      </c>
      <c r="G121" s="29">
        <v>2336.5459999999998</v>
      </c>
      <c r="H121" s="11" t="s">
        <v>7</v>
      </c>
      <c r="I121" s="9" t="s">
        <v>228</v>
      </c>
      <c r="J121" s="46" t="s">
        <v>185</v>
      </c>
      <c r="K121" s="12" t="str">
        <f>_xlfn.XLOOKUP(Calculations[[#This Row],[For XLOOKUP]],Factors[For XLOOKUP],Factors[Factor],"")</f>
        <v>Σ.Ε. CH₄ m.</v>
      </c>
      <c r="L121" s="12">
        <f>_xlfn.XLOOKUP(Calculations[[#This Row],[For XLOOKUP]],Factors[For XLOOKUP],Factors[Value],"")</f>
        <v>1.0689300000000002E-7</v>
      </c>
      <c r="M121" s="12" t="str">
        <f>_xlfn.XLOOKUP(Calculations[[#This Row],[For XLOOKUP]],Factors[For XLOOKUP],Factors[Units],"")</f>
        <v>tn CH₄/lt</v>
      </c>
      <c r="N121" s="12" t="str">
        <f>_xlfn.XLOOKUP(Calculations[[#This Row],[For XLOOKUP]],Factors[For XLOOKUP],Factors[Source],"")</f>
        <v>Greece. National Inventory Submissions 2024</v>
      </c>
      <c r="O121" s="54" t="s">
        <v>1079</v>
      </c>
      <c r="P121" s="54" t="s">
        <v>1079</v>
      </c>
      <c r="Q121" s="54">
        <v>7.0385003124223547E-5</v>
      </c>
      <c r="R121" s="54" t="s">
        <v>1079</v>
      </c>
      <c r="S121" s="54" t="s">
        <v>1079</v>
      </c>
      <c r="T121" s="54" t="s">
        <v>1077</v>
      </c>
      <c r="U121" s="125">
        <v>1.8652025827919239E-2</v>
      </c>
    </row>
    <row r="122" spans="1:21" s="7" customFormat="1" x14ac:dyDescent="0.3">
      <c r="A122" s="8" t="s">
        <v>0</v>
      </c>
      <c r="B122" s="8" t="s">
        <v>0</v>
      </c>
      <c r="C122" s="9" t="s">
        <v>577</v>
      </c>
      <c r="D122" s="8" t="s">
        <v>69</v>
      </c>
      <c r="E122" s="8" t="s">
        <v>237</v>
      </c>
      <c r="F122" s="10" t="s">
        <v>76</v>
      </c>
      <c r="G122" s="29">
        <v>2336.5459999999998</v>
      </c>
      <c r="H122" s="11" t="s">
        <v>7</v>
      </c>
      <c r="I122" s="9" t="s">
        <v>228</v>
      </c>
      <c r="J122" s="46" t="s">
        <v>187</v>
      </c>
      <c r="K122" s="12" t="str">
        <f>_xlfn.XLOOKUP(Calculations[[#This Row],[For XLOOKUP]],Factors[For XLOOKUP],Factors[Factor],"")</f>
        <v>Σ.Ε. N2O m.</v>
      </c>
      <c r="L122" s="12">
        <f>_xlfn.XLOOKUP(Calculations[[#This Row],[For XLOOKUP]],Factors[For XLOOKUP],Factors[Value],"")</f>
        <v>2.1378600000000001E-8</v>
      </c>
      <c r="M122" s="12" t="str">
        <f>_xlfn.XLOOKUP(Calculations[[#This Row],[For XLOOKUP]],Factors[For XLOOKUP],Factors[Units],"")</f>
        <v>tn N2O/lt</v>
      </c>
      <c r="N122" s="12" t="str">
        <f>_xlfn.XLOOKUP(Calculations[[#This Row],[For XLOOKUP]],Factors[For XLOOKUP],Factors[Source],"")</f>
        <v>Greece. National Inventory Submissions 2024</v>
      </c>
      <c r="O122" s="54">
        <v>2.84824165516252</v>
      </c>
      <c r="P122" s="54" t="s">
        <v>1079</v>
      </c>
      <c r="Q122" s="54" t="s">
        <v>1079</v>
      </c>
      <c r="R122" s="54" t="s">
        <v>1079</v>
      </c>
      <c r="S122" s="54" t="s">
        <v>1079</v>
      </c>
      <c r="T122" s="54" t="s">
        <v>1077</v>
      </c>
      <c r="U122" s="125">
        <v>2.84824165516252</v>
      </c>
    </row>
    <row r="123" spans="1:21" s="7" customFormat="1" x14ac:dyDescent="0.3">
      <c r="A123" s="8" t="s">
        <v>0</v>
      </c>
      <c r="B123" s="8" t="s">
        <v>0</v>
      </c>
      <c r="C123" s="9" t="s">
        <v>297</v>
      </c>
      <c r="D123" s="8" t="s">
        <v>69</v>
      </c>
      <c r="E123" s="8" t="s">
        <v>237</v>
      </c>
      <c r="F123" s="10" t="s">
        <v>76</v>
      </c>
      <c r="G123" s="53">
        <v>351.20000000000005</v>
      </c>
      <c r="H123" s="11" t="s">
        <v>7</v>
      </c>
      <c r="I123" s="9" t="s">
        <v>228</v>
      </c>
      <c r="J123" s="46" t="s">
        <v>965</v>
      </c>
      <c r="K123" s="12" t="str">
        <f>_xlfn.XLOOKUP(Calculations[[#This Row],[For XLOOKUP]],Factors[For XLOOKUP],Factors[Factor],"")</f>
        <v>Σ.Ε. CO₂ m.</v>
      </c>
      <c r="L123" s="12">
        <f>_xlfn.XLOOKUP(Calculations[[#This Row],[For XLOOKUP]],Factors[For XLOOKUP],Factors[Value],"")</f>
        <v>2.7660641198992519E-3</v>
      </c>
      <c r="M123" s="12" t="str">
        <f>_xlfn.XLOOKUP(Calculations[[#This Row],[For XLOOKUP]],Factors[For XLOOKUP],Factors[Units],"")</f>
        <v>tn CO2/lt</v>
      </c>
      <c r="N123" s="12" t="str">
        <f>_xlfn.XLOOKUP(Calculations[[#This Row],[For XLOOKUP]],Factors[For XLOOKUP],Factors[Source],"")</f>
        <v>Cyprus. National Inventory Table (CRT) 2024</v>
      </c>
      <c r="O123" s="54" t="s">
        <v>1079</v>
      </c>
      <c r="P123" s="54">
        <v>6.7415488152827111E-4</v>
      </c>
      <c r="Q123" s="54" t="s">
        <v>1079</v>
      </c>
      <c r="R123" s="54" t="s">
        <v>1079</v>
      </c>
      <c r="S123" s="54" t="s">
        <v>1079</v>
      </c>
      <c r="T123" s="54" t="s">
        <v>1077</v>
      </c>
      <c r="U123" s="125">
        <v>1.8876336682791591E-2</v>
      </c>
    </row>
    <row r="124" spans="1:21" s="7" customFormat="1" x14ac:dyDescent="0.3">
      <c r="A124" s="8" t="s">
        <v>0</v>
      </c>
      <c r="B124" s="8" t="s">
        <v>0</v>
      </c>
      <c r="C124" s="9" t="s">
        <v>297</v>
      </c>
      <c r="D124" s="8" t="s">
        <v>69</v>
      </c>
      <c r="E124" s="8" t="s">
        <v>237</v>
      </c>
      <c r="F124" s="10" t="s">
        <v>76</v>
      </c>
      <c r="G124" s="29">
        <v>351.20000000000005</v>
      </c>
      <c r="H124" s="11" t="s">
        <v>7</v>
      </c>
      <c r="I124" s="9" t="s">
        <v>228</v>
      </c>
      <c r="J124" s="46" t="s">
        <v>966</v>
      </c>
      <c r="K124" s="12" t="str">
        <f>_xlfn.XLOOKUP(Calculations[[#This Row],[For XLOOKUP]],Factors[For XLOOKUP],Factors[Factor],"")</f>
        <v>Σ.Ε. CH₄ m.</v>
      </c>
      <c r="L124" s="12">
        <f>_xlfn.XLOOKUP(Calculations[[#This Row],[For XLOOKUP]],Factors[For XLOOKUP],Factors[Value],"")</f>
        <v>1.09005E-7</v>
      </c>
      <c r="M124" s="12" t="str">
        <f>_xlfn.XLOOKUP(Calculations[[#This Row],[For XLOOKUP]],Factors[For XLOOKUP],Factors[Units],"")</f>
        <v>tn CH₄/lt</v>
      </c>
      <c r="N124" s="12" t="str">
        <f>_xlfn.XLOOKUP(Calculations[[#This Row],[For XLOOKUP]],Factors[For XLOOKUP],Factors[Source],"")</f>
        <v>Cyprus. National Inventory Table (CRT) 2024</v>
      </c>
      <c r="O124" s="54" t="s">
        <v>1079</v>
      </c>
      <c r="P124" s="54" t="s">
        <v>1079</v>
      </c>
      <c r="Q124" s="54">
        <v>1.2004798025357457E-4</v>
      </c>
      <c r="R124" s="54" t="s">
        <v>1079</v>
      </c>
      <c r="S124" s="54" t="s">
        <v>1079</v>
      </c>
      <c r="T124" s="54" t="s">
        <v>1077</v>
      </c>
      <c r="U124" s="125">
        <v>3.1812714767197263E-2</v>
      </c>
    </row>
    <row r="125" spans="1:21" s="7" customFormat="1" x14ac:dyDescent="0.3">
      <c r="A125" s="8" t="s">
        <v>0</v>
      </c>
      <c r="B125" s="8" t="s">
        <v>0</v>
      </c>
      <c r="C125" s="9" t="s">
        <v>297</v>
      </c>
      <c r="D125" s="8" t="s">
        <v>69</v>
      </c>
      <c r="E125" s="8" t="s">
        <v>237</v>
      </c>
      <c r="F125" s="10" t="s">
        <v>76</v>
      </c>
      <c r="G125" s="29">
        <v>351.20000000000005</v>
      </c>
      <c r="H125" s="11" t="s">
        <v>7</v>
      </c>
      <c r="I125" s="9" t="s">
        <v>228</v>
      </c>
      <c r="J125" s="46" t="s">
        <v>967</v>
      </c>
      <c r="K125" s="12" t="str">
        <f>_xlfn.XLOOKUP(Calculations[[#This Row],[For XLOOKUP]],Factors[For XLOOKUP],Factors[Factor],"")</f>
        <v>Σ.Ε. N2O m.</v>
      </c>
      <c r="L125" s="12">
        <f>_xlfn.XLOOKUP(Calculations[[#This Row],[For XLOOKUP]],Factors[For XLOOKUP],Factors[Value],"")</f>
        <v>2.1800999999999998E-8</v>
      </c>
      <c r="M125" s="12" t="str">
        <f>_xlfn.XLOOKUP(Calculations[[#This Row],[For XLOOKUP]],Factors[For XLOOKUP],Factors[Units],"")</f>
        <v>tn N2O/lt</v>
      </c>
      <c r="N125" s="12" t="str">
        <f>_xlfn.XLOOKUP(Calculations[[#This Row],[For XLOOKUP]],Factors[For XLOOKUP],Factors[Source],"")</f>
        <v>Cyprus. National Inventory Table (CRT) 2024</v>
      </c>
      <c r="O125" s="54">
        <v>6.2379816390936327</v>
      </c>
      <c r="P125" s="54" t="s">
        <v>1079</v>
      </c>
      <c r="Q125" s="54" t="s">
        <v>1079</v>
      </c>
      <c r="R125" s="54" t="s">
        <v>1079</v>
      </c>
      <c r="S125" s="54" t="s">
        <v>1079</v>
      </c>
      <c r="T125" s="54" t="s">
        <v>1077</v>
      </c>
      <c r="U125" s="125">
        <v>6.2379816390936327</v>
      </c>
    </row>
    <row r="126" spans="1:21" s="7" customFormat="1" x14ac:dyDescent="0.3">
      <c r="A126" s="8" t="s">
        <v>0</v>
      </c>
      <c r="B126" s="8" t="s">
        <v>0</v>
      </c>
      <c r="C126" s="9" t="s">
        <v>577</v>
      </c>
      <c r="D126" s="8" t="s">
        <v>69</v>
      </c>
      <c r="E126" s="8" t="s">
        <v>237</v>
      </c>
      <c r="F126" s="10" t="s">
        <v>76</v>
      </c>
      <c r="G126" s="53">
        <v>1876</v>
      </c>
      <c r="H126" s="11" t="s">
        <v>7</v>
      </c>
      <c r="I126" s="9" t="s">
        <v>228</v>
      </c>
      <c r="J126" s="46" t="s">
        <v>183</v>
      </c>
      <c r="K126" s="12" t="str">
        <f>_xlfn.XLOOKUP(Calculations[[#This Row],[For XLOOKUP]],Factors[For XLOOKUP],Factors[Factor],"")</f>
        <v>Σ.Ε. CO₂ m.</v>
      </c>
      <c r="L126" s="12">
        <f>_xlfn.XLOOKUP(Calculations[[#This Row],[For XLOOKUP]],Factors[For XLOOKUP],Factors[Value],"")</f>
        <v>2.7370491168929394E-3</v>
      </c>
      <c r="M126" s="12" t="str">
        <f>_xlfn.XLOOKUP(Calculations[[#This Row],[For XLOOKUP]],Factors[For XLOOKUP],Factors[Units],"")</f>
        <v>tn CO2/lt</v>
      </c>
      <c r="N126" s="12" t="str">
        <f>_xlfn.XLOOKUP(Calculations[[#This Row],[For XLOOKUP]],Factors[For XLOOKUP],Factors[Source],"")</f>
        <v>Greece. National Inventory Submissions 2024</v>
      </c>
      <c r="O126" s="54" t="s">
        <v>1079</v>
      </c>
      <c r="P126" s="54">
        <v>1.4764778702173503E-3</v>
      </c>
      <c r="Q126" s="54" t="s">
        <v>1079</v>
      </c>
      <c r="R126" s="54" t="s">
        <v>1079</v>
      </c>
      <c r="S126" s="54" t="s">
        <v>1079</v>
      </c>
      <c r="T126" s="54" t="s">
        <v>1077</v>
      </c>
      <c r="U126" s="125">
        <v>4.1341380366085811E-2</v>
      </c>
    </row>
    <row r="127" spans="1:21" s="7" customFormat="1" x14ac:dyDescent="0.3">
      <c r="A127" s="8" t="s">
        <v>0</v>
      </c>
      <c r="B127" s="8" t="s">
        <v>0</v>
      </c>
      <c r="C127" s="9" t="s">
        <v>577</v>
      </c>
      <c r="D127" s="8" t="s">
        <v>69</v>
      </c>
      <c r="E127" s="8" t="s">
        <v>237</v>
      </c>
      <c r="F127" s="10" t="s">
        <v>76</v>
      </c>
      <c r="G127" s="29">
        <v>1876</v>
      </c>
      <c r="H127" s="11" t="s">
        <v>7</v>
      </c>
      <c r="I127" s="9" t="s">
        <v>228</v>
      </c>
      <c r="J127" s="46" t="s">
        <v>185</v>
      </c>
      <c r="K127" s="12" t="str">
        <f>_xlfn.XLOOKUP(Calculations[[#This Row],[For XLOOKUP]],Factors[For XLOOKUP],Factors[Factor],"")</f>
        <v>Σ.Ε. CH₄ m.</v>
      </c>
      <c r="L127" s="12">
        <f>_xlfn.XLOOKUP(Calculations[[#This Row],[For XLOOKUP]],Factors[For XLOOKUP],Factors[Value],"")</f>
        <v>1.0689300000000002E-7</v>
      </c>
      <c r="M127" s="12" t="str">
        <f>_xlfn.XLOOKUP(Calculations[[#This Row],[For XLOOKUP]],Factors[For XLOOKUP],Factors[Units],"")</f>
        <v>tn CH₄/lt</v>
      </c>
      <c r="N127" s="12" t="str">
        <f>_xlfn.XLOOKUP(Calculations[[#This Row],[For XLOOKUP]],Factors[For XLOOKUP],Factors[Source],"")</f>
        <v>Greece. National Inventory Submissions 2024</v>
      </c>
      <c r="O127" s="54" t="s">
        <v>1079</v>
      </c>
      <c r="P127" s="54" t="s">
        <v>1079</v>
      </c>
      <c r="Q127" s="54">
        <v>2.629190873866858E-4</v>
      </c>
      <c r="R127" s="54" t="s">
        <v>1079</v>
      </c>
      <c r="S127" s="54" t="s">
        <v>1079</v>
      </c>
      <c r="T127" s="54" t="s">
        <v>1077</v>
      </c>
      <c r="U127" s="125">
        <v>6.9673558157471741E-2</v>
      </c>
    </row>
    <row r="128" spans="1:21" s="7" customFormat="1" x14ac:dyDescent="0.3">
      <c r="A128" s="8" t="s">
        <v>0</v>
      </c>
      <c r="B128" s="8" t="s">
        <v>0</v>
      </c>
      <c r="C128" s="9" t="s">
        <v>577</v>
      </c>
      <c r="D128" s="8" t="s">
        <v>69</v>
      </c>
      <c r="E128" s="8" t="s">
        <v>237</v>
      </c>
      <c r="F128" s="10" t="s">
        <v>76</v>
      </c>
      <c r="G128" s="29">
        <v>1876</v>
      </c>
      <c r="H128" s="11" t="s">
        <v>7</v>
      </c>
      <c r="I128" s="9" t="s">
        <v>228</v>
      </c>
      <c r="J128" s="46" t="s">
        <v>187</v>
      </c>
      <c r="K128" s="12" t="str">
        <f>_xlfn.XLOOKUP(Calculations[[#This Row],[For XLOOKUP]],Factors[For XLOOKUP],Factors[Factor],"")</f>
        <v>Σ.Ε. N2O m.</v>
      </c>
      <c r="L128" s="12">
        <f>_xlfn.XLOOKUP(Calculations[[#This Row],[For XLOOKUP]],Factors[For XLOOKUP],Factors[Value],"")</f>
        <v>2.1378600000000001E-8</v>
      </c>
      <c r="M128" s="12" t="str">
        <f>_xlfn.XLOOKUP(Calculations[[#This Row],[For XLOOKUP]],Factors[For XLOOKUP],Factors[Units],"")</f>
        <v>tn N2O/lt</v>
      </c>
      <c r="N128" s="12" t="str">
        <f>_xlfn.XLOOKUP(Calculations[[#This Row],[For XLOOKUP]],Factors[For XLOOKUP],Factors[Source],"")</f>
        <v>Greece. National Inventory Submissions 2024</v>
      </c>
      <c r="O128" s="54">
        <v>2.2799915533394999</v>
      </c>
      <c r="P128" s="54" t="s">
        <v>1079</v>
      </c>
      <c r="Q128" s="54" t="s">
        <v>1079</v>
      </c>
      <c r="R128" s="54" t="s">
        <v>1079</v>
      </c>
      <c r="S128" s="54" t="s">
        <v>1079</v>
      </c>
      <c r="T128" s="54" t="s">
        <v>1077</v>
      </c>
      <c r="U128" s="125">
        <v>2.2799915533394999</v>
      </c>
    </row>
    <row r="129" spans="1:21" s="7" customFormat="1" x14ac:dyDescent="0.3">
      <c r="A129" s="8" t="s">
        <v>0</v>
      </c>
      <c r="B129" s="8" t="s">
        <v>0</v>
      </c>
      <c r="C129" s="9" t="s">
        <v>577</v>
      </c>
      <c r="D129" s="8" t="s">
        <v>69</v>
      </c>
      <c r="E129" s="8" t="s">
        <v>237</v>
      </c>
      <c r="F129" s="10" t="s">
        <v>76</v>
      </c>
      <c r="G129" s="53">
        <v>440</v>
      </c>
      <c r="H129" s="11" t="s">
        <v>7</v>
      </c>
      <c r="I129" s="9" t="s">
        <v>228</v>
      </c>
      <c r="J129" s="46" t="s">
        <v>183</v>
      </c>
      <c r="K129" s="12" t="str">
        <f>_xlfn.XLOOKUP(Calculations[[#This Row],[For XLOOKUP]],Factors[For XLOOKUP],Factors[Factor],"")</f>
        <v>Σ.Ε. CO₂ m.</v>
      </c>
      <c r="L129" s="12">
        <f>_xlfn.XLOOKUP(Calculations[[#This Row],[For XLOOKUP]],Factors[For XLOOKUP],Factors[Value],"")</f>
        <v>2.7370491168929394E-3</v>
      </c>
      <c r="M129" s="12" t="str">
        <f>_xlfn.XLOOKUP(Calculations[[#This Row],[For XLOOKUP]],Factors[For XLOOKUP],Factors[Units],"")</f>
        <v>tn CO2/lt</v>
      </c>
      <c r="N129" s="12" t="str">
        <f>_xlfn.XLOOKUP(Calculations[[#This Row],[For XLOOKUP]],Factors[For XLOOKUP],Factors[Source],"")</f>
        <v>Greece. National Inventory Submissions 2024</v>
      </c>
      <c r="O129" s="54" t="s">
        <v>1079</v>
      </c>
      <c r="P129" s="54">
        <v>2.9021186506812497E-3</v>
      </c>
      <c r="Q129" s="54" t="s">
        <v>1079</v>
      </c>
      <c r="R129" s="54" t="s">
        <v>1079</v>
      </c>
      <c r="S129" s="54" t="s">
        <v>1079</v>
      </c>
      <c r="T129" s="54" t="s">
        <v>1077</v>
      </c>
      <c r="U129" s="125">
        <v>8.1259322219074989E-2</v>
      </c>
    </row>
    <row r="130" spans="1:21" s="7" customFormat="1" x14ac:dyDescent="0.3">
      <c r="A130" s="8" t="s">
        <v>0</v>
      </c>
      <c r="B130" s="8" t="s">
        <v>0</v>
      </c>
      <c r="C130" s="9" t="s">
        <v>577</v>
      </c>
      <c r="D130" s="8" t="s">
        <v>69</v>
      </c>
      <c r="E130" s="8" t="s">
        <v>237</v>
      </c>
      <c r="F130" s="10" t="s">
        <v>76</v>
      </c>
      <c r="G130" s="29">
        <v>440</v>
      </c>
      <c r="H130" s="11" t="s">
        <v>7</v>
      </c>
      <c r="I130" s="9" t="s">
        <v>228</v>
      </c>
      <c r="J130" s="46" t="s">
        <v>185</v>
      </c>
      <c r="K130" s="12" t="str">
        <f>_xlfn.XLOOKUP(Calculations[[#This Row],[For XLOOKUP]],Factors[For XLOOKUP],Factors[Factor],"")</f>
        <v>Σ.Ε. CH₄ m.</v>
      </c>
      <c r="L130" s="12">
        <f>_xlfn.XLOOKUP(Calculations[[#This Row],[For XLOOKUP]],Factors[For XLOOKUP],Factors[Value],"")</f>
        <v>1.0689300000000002E-7</v>
      </c>
      <c r="M130" s="12" t="str">
        <f>_xlfn.XLOOKUP(Calculations[[#This Row],[For XLOOKUP]],Factors[For XLOOKUP],Factors[Units],"")</f>
        <v>tn CH₄/lt</v>
      </c>
      <c r="N130" s="12" t="str">
        <f>_xlfn.XLOOKUP(Calculations[[#This Row],[For XLOOKUP]],Factors[For XLOOKUP],Factors[Source],"")</f>
        <v>Greece. National Inventory Submissions 2024</v>
      </c>
      <c r="O130" s="54" t="s">
        <v>1079</v>
      </c>
      <c r="P130" s="54" t="s">
        <v>1079</v>
      </c>
      <c r="Q130" s="54">
        <v>4.7446739649700902E-5</v>
      </c>
      <c r="R130" s="54" t="s">
        <v>1079</v>
      </c>
      <c r="S130" s="54" t="s">
        <v>1079</v>
      </c>
      <c r="T130" s="54" t="s">
        <v>1077</v>
      </c>
      <c r="U130" s="125">
        <v>1.2573386007170739E-2</v>
      </c>
    </row>
    <row r="131" spans="1:21" s="7" customFormat="1" x14ac:dyDescent="0.3">
      <c r="A131" s="8" t="s">
        <v>0</v>
      </c>
      <c r="B131" s="8" t="s">
        <v>0</v>
      </c>
      <c r="C131" s="9" t="s">
        <v>577</v>
      </c>
      <c r="D131" s="8" t="s">
        <v>69</v>
      </c>
      <c r="E131" s="8" t="s">
        <v>237</v>
      </c>
      <c r="F131" s="10" t="s">
        <v>76</v>
      </c>
      <c r="G131" s="29">
        <v>440</v>
      </c>
      <c r="H131" s="11" t="s">
        <v>7</v>
      </c>
      <c r="I131" s="9" t="s">
        <v>228</v>
      </c>
      <c r="J131" s="46" t="s">
        <v>187</v>
      </c>
      <c r="K131" s="12" t="str">
        <f>_xlfn.XLOOKUP(Calculations[[#This Row],[For XLOOKUP]],Factors[For XLOOKUP],Factors[Factor],"")</f>
        <v>Σ.Ε. N2O m.</v>
      </c>
      <c r="L131" s="12">
        <f>_xlfn.XLOOKUP(Calculations[[#This Row],[For XLOOKUP]],Factors[For XLOOKUP],Factors[Value],"")</f>
        <v>2.1378600000000001E-8</v>
      </c>
      <c r="M131" s="12" t="str">
        <f>_xlfn.XLOOKUP(Calculations[[#This Row],[For XLOOKUP]],Factors[For XLOOKUP],Factors[Units],"")</f>
        <v>tn N2O/lt</v>
      </c>
      <c r="N131" s="12" t="str">
        <f>_xlfn.XLOOKUP(Calculations[[#This Row],[For XLOOKUP]],Factors[For XLOOKUP],Factors[Source],"")</f>
        <v>Greece. National Inventory Submissions 2024</v>
      </c>
      <c r="O131" s="54">
        <v>1.435752625484034</v>
      </c>
      <c r="P131" s="54" t="s">
        <v>1079</v>
      </c>
      <c r="Q131" s="54" t="s">
        <v>1079</v>
      </c>
      <c r="R131" s="54" t="s">
        <v>1079</v>
      </c>
      <c r="S131" s="54" t="s">
        <v>1079</v>
      </c>
      <c r="T131" s="54" t="s">
        <v>1077</v>
      </c>
      <c r="U131" s="125">
        <v>1.435752625484034</v>
      </c>
    </row>
    <row r="132" spans="1:21" s="7" customFormat="1" x14ac:dyDescent="0.3">
      <c r="A132" s="8" t="s">
        <v>0</v>
      </c>
      <c r="B132" s="8" t="s">
        <v>0</v>
      </c>
      <c r="C132" s="9" t="s">
        <v>577</v>
      </c>
      <c r="D132" s="8" t="s">
        <v>69</v>
      </c>
      <c r="E132" s="8" t="s">
        <v>237</v>
      </c>
      <c r="F132" s="10" t="s">
        <v>238</v>
      </c>
      <c r="G132" s="53">
        <v>185.19600000000003</v>
      </c>
      <c r="H132" s="11" t="s">
        <v>7</v>
      </c>
      <c r="I132" s="9" t="s">
        <v>233</v>
      </c>
      <c r="J132" s="46" t="s">
        <v>184</v>
      </c>
      <c r="K132" s="12" t="str">
        <f>_xlfn.XLOOKUP(Calculations[[#This Row],[For XLOOKUP]],Factors[For XLOOKUP],Factors[Factor],"")</f>
        <v>Σ.Ε. CO₂ m.</v>
      </c>
      <c r="L132" s="12">
        <f>_xlfn.XLOOKUP(Calculations[[#This Row],[For XLOOKUP]],Factors[For XLOOKUP],Factors[Value],"")</f>
        <v>2.4570164450789206E-3</v>
      </c>
      <c r="M132" s="12" t="str">
        <f>_xlfn.XLOOKUP(Calculations[[#This Row],[For XLOOKUP]],Factors[For XLOOKUP],Factors[Units],"")</f>
        <v>tn CO2/lt</v>
      </c>
      <c r="N132" s="12" t="str">
        <f>_xlfn.XLOOKUP(Calculations[[#This Row],[For XLOOKUP]],Factors[For XLOOKUP],Factors[Source],"")</f>
        <v>Greece. National Inventory Submissions 2024</v>
      </c>
      <c r="O132" s="54" t="s">
        <v>1079</v>
      </c>
      <c r="P132" s="54">
        <v>1.8275175037726749E-3</v>
      </c>
      <c r="Q132" s="54" t="s">
        <v>1079</v>
      </c>
      <c r="R132" s="54" t="s">
        <v>1079</v>
      </c>
      <c r="S132" s="54" t="s">
        <v>1079</v>
      </c>
      <c r="T132" s="54" t="s">
        <v>1077</v>
      </c>
      <c r="U132" s="125">
        <v>5.1170490105634896E-2</v>
      </c>
    </row>
    <row r="133" spans="1:21" s="7" customFormat="1" x14ac:dyDescent="0.3">
      <c r="A133" s="8" t="s">
        <v>0</v>
      </c>
      <c r="B133" s="8" t="s">
        <v>0</v>
      </c>
      <c r="C133" s="9" t="s">
        <v>577</v>
      </c>
      <c r="D133" s="8" t="s">
        <v>69</v>
      </c>
      <c r="E133" s="8" t="s">
        <v>237</v>
      </c>
      <c r="F133" s="10" t="s">
        <v>238</v>
      </c>
      <c r="G133" s="29">
        <v>185.19600000000003</v>
      </c>
      <c r="H133" s="11" t="s">
        <v>7</v>
      </c>
      <c r="I133" s="9" t="s">
        <v>233</v>
      </c>
      <c r="J133" s="46" t="s">
        <v>186</v>
      </c>
      <c r="K133" s="12" t="str">
        <f>_xlfn.XLOOKUP(Calculations[[#This Row],[For XLOOKUP]],Factors[For XLOOKUP],Factors[Factor],"")</f>
        <v>Σ.Ε. CH₄ m.</v>
      </c>
      <c r="L133" s="12">
        <f>_xlfn.XLOOKUP(Calculations[[#This Row],[For XLOOKUP]],Factors[For XLOOKUP],Factors[Value],"")</f>
        <v>9.595657500000001E-8</v>
      </c>
      <c r="M133" s="12" t="str">
        <f>_xlfn.XLOOKUP(Calculations[[#This Row],[For XLOOKUP]],Factors[For XLOOKUP],Factors[Units],"")</f>
        <v>tn CH₄/lt</v>
      </c>
      <c r="N133" s="12" t="str">
        <f>_xlfn.XLOOKUP(Calculations[[#This Row],[For XLOOKUP]],Factors[For XLOOKUP],Factors[Source],"")</f>
        <v>Greece. National Inventory Submissions 2024</v>
      </c>
      <c r="O133" s="54" t="s">
        <v>1079</v>
      </c>
      <c r="P133" s="54" t="s">
        <v>1079</v>
      </c>
      <c r="Q133" s="54">
        <v>2.9878084821383493E-5</v>
      </c>
      <c r="R133" s="54" t="s">
        <v>1079</v>
      </c>
      <c r="S133" s="54" t="s">
        <v>1079</v>
      </c>
      <c r="T133" s="54" t="s">
        <v>1077</v>
      </c>
      <c r="U133" s="125">
        <v>7.9176924776666255E-3</v>
      </c>
    </row>
    <row r="134" spans="1:21" s="7" customFormat="1" x14ac:dyDescent="0.3">
      <c r="A134" s="8" t="s">
        <v>0</v>
      </c>
      <c r="B134" s="8" t="s">
        <v>0</v>
      </c>
      <c r="C134" s="9" t="s">
        <v>577</v>
      </c>
      <c r="D134" s="8" t="s">
        <v>69</v>
      </c>
      <c r="E134" s="8" t="s">
        <v>237</v>
      </c>
      <c r="F134" s="10" t="s">
        <v>238</v>
      </c>
      <c r="G134" s="29">
        <v>185.19600000000003</v>
      </c>
      <c r="H134" s="11" t="s">
        <v>7</v>
      </c>
      <c r="I134" s="9" t="s">
        <v>233</v>
      </c>
      <c r="J134" s="46" t="s">
        <v>188</v>
      </c>
      <c r="K134" s="12" t="str">
        <f>_xlfn.XLOOKUP(Calculations[[#This Row],[For XLOOKUP]],Factors[For XLOOKUP],Factors[Factor],"")</f>
        <v>Σ.Ε. N2O m.</v>
      </c>
      <c r="L134" s="12">
        <f>_xlfn.XLOOKUP(Calculations[[#This Row],[For XLOOKUP]],Factors[For XLOOKUP],Factors[Value],"")</f>
        <v>1.9191314999999997E-8</v>
      </c>
      <c r="M134" s="12" t="str">
        <f>_xlfn.XLOOKUP(Calculations[[#This Row],[For XLOOKUP]],Factors[For XLOOKUP],Factors[Units],"")</f>
        <v>tn N2O/lt</v>
      </c>
      <c r="N134" s="12" t="str">
        <f>_xlfn.XLOOKUP(Calculations[[#This Row],[For XLOOKUP]],Factors[For XLOOKUP],Factors[Source],"")</f>
        <v>Greece. National Inventory Submissions 2024</v>
      </c>
      <c r="O134" s="54">
        <v>2.5576540293173582</v>
      </c>
      <c r="P134" s="54" t="s">
        <v>1079</v>
      </c>
      <c r="Q134" s="54" t="s">
        <v>1079</v>
      </c>
      <c r="R134" s="54" t="s">
        <v>1079</v>
      </c>
      <c r="S134" s="54" t="s">
        <v>1079</v>
      </c>
      <c r="T134" s="54" t="s">
        <v>1077</v>
      </c>
      <c r="U134" s="125">
        <v>2.5576540293173582</v>
      </c>
    </row>
    <row r="135" spans="1:21" s="7" customFormat="1" x14ac:dyDescent="0.3">
      <c r="A135" s="8" t="s">
        <v>0</v>
      </c>
      <c r="B135" s="8" t="s">
        <v>0</v>
      </c>
      <c r="C135" s="9" t="s">
        <v>577</v>
      </c>
      <c r="D135" s="8" t="s">
        <v>69</v>
      </c>
      <c r="E135" s="8" t="s">
        <v>237</v>
      </c>
      <c r="F135" s="10" t="s">
        <v>238</v>
      </c>
      <c r="G135" s="53">
        <v>290.2</v>
      </c>
      <c r="H135" s="11" t="s">
        <v>7</v>
      </c>
      <c r="I135" s="9" t="s">
        <v>233</v>
      </c>
      <c r="J135" s="46" t="s">
        <v>184</v>
      </c>
      <c r="K135" s="12" t="str">
        <f>_xlfn.XLOOKUP(Calculations[[#This Row],[For XLOOKUP]],Factors[For XLOOKUP],Factors[Factor],"")</f>
        <v>Σ.Ε. CO₂ m.</v>
      </c>
      <c r="L135" s="12">
        <f>_xlfn.XLOOKUP(Calculations[[#This Row],[For XLOOKUP]],Factors[For XLOOKUP],Factors[Value],"")</f>
        <v>2.4570164450789206E-3</v>
      </c>
      <c r="M135" s="12" t="str">
        <f>_xlfn.XLOOKUP(Calculations[[#This Row],[For XLOOKUP]],Factors[For XLOOKUP],Factors[Units],"")</f>
        <v>tn CO2/lt</v>
      </c>
      <c r="N135" s="12" t="str">
        <f>_xlfn.XLOOKUP(Calculations[[#This Row],[For XLOOKUP]],Factors[For XLOOKUP],Factors[Source],"")</f>
        <v>Greece. National Inventory Submissions 2024</v>
      </c>
      <c r="O135" s="54" t="s">
        <v>1079</v>
      </c>
      <c r="P135" s="54">
        <v>3.4611550411085996E-4</v>
      </c>
      <c r="Q135" s="54" t="s">
        <v>1079</v>
      </c>
      <c r="R135" s="54" t="s">
        <v>1079</v>
      </c>
      <c r="S135" s="54" t="s">
        <v>1079</v>
      </c>
      <c r="T135" s="54" t="s">
        <v>1077</v>
      </c>
      <c r="U135" s="125">
        <v>9.691234115104079E-3</v>
      </c>
    </row>
    <row r="136" spans="1:21" s="7" customFormat="1" x14ac:dyDescent="0.3">
      <c r="A136" s="8" t="s">
        <v>0</v>
      </c>
      <c r="B136" s="8" t="s">
        <v>0</v>
      </c>
      <c r="C136" s="9" t="s">
        <v>577</v>
      </c>
      <c r="D136" s="8" t="s">
        <v>69</v>
      </c>
      <c r="E136" s="8" t="s">
        <v>237</v>
      </c>
      <c r="F136" s="10" t="s">
        <v>238</v>
      </c>
      <c r="G136" s="29">
        <v>290.2</v>
      </c>
      <c r="H136" s="11" t="s">
        <v>7</v>
      </c>
      <c r="I136" s="9" t="s">
        <v>233</v>
      </c>
      <c r="J136" s="46" t="s">
        <v>186</v>
      </c>
      <c r="K136" s="12" t="str">
        <f>_xlfn.XLOOKUP(Calculations[[#This Row],[For XLOOKUP]],Factors[For XLOOKUP],Factors[Factor],"")</f>
        <v>Σ.Ε. CH₄ m.</v>
      </c>
      <c r="L136" s="12">
        <f>_xlfn.XLOOKUP(Calculations[[#This Row],[For XLOOKUP]],Factors[For XLOOKUP],Factors[Value],"")</f>
        <v>9.595657500000001E-8</v>
      </c>
      <c r="M136" s="12" t="str">
        <f>_xlfn.XLOOKUP(Calculations[[#This Row],[For XLOOKUP]],Factors[For XLOOKUP],Factors[Units],"")</f>
        <v>tn CH₄/lt</v>
      </c>
      <c r="N136" s="12" t="str">
        <f>_xlfn.XLOOKUP(Calculations[[#This Row],[For XLOOKUP]],Factors[For XLOOKUP],Factors[Source],"")</f>
        <v>Greece. National Inventory Submissions 2024</v>
      </c>
      <c r="O136" s="54" t="s">
        <v>1079</v>
      </c>
      <c r="P136" s="54" t="s">
        <v>1079</v>
      </c>
      <c r="Q136" s="54">
        <v>6.469552454189793E-5</v>
      </c>
      <c r="R136" s="54" t="s">
        <v>1079</v>
      </c>
      <c r="S136" s="54" t="s">
        <v>1079</v>
      </c>
      <c r="T136" s="54" t="s">
        <v>1077</v>
      </c>
      <c r="U136" s="125">
        <v>1.7144314003602952E-2</v>
      </c>
    </row>
    <row r="137" spans="1:21" s="7" customFormat="1" x14ac:dyDescent="0.3">
      <c r="A137" s="8" t="s">
        <v>0</v>
      </c>
      <c r="B137" s="8" t="s">
        <v>0</v>
      </c>
      <c r="C137" s="9" t="s">
        <v>577</v>
      </c>
      <c r="D137" s="8" t="s">
        <v>69</v>
      </c>
      <c r="E137" s="8" t="s">
        <v>237</v>
      </c>
      <c r="F137" s="10" t="s">
        <v>238</v>
      </c>
      <c r="G137" s="29">
        <v>290.2</v>
      </c>
      <c r="H137" s="11" t="s">
        <v>7</v>
      </c>
      <c r="I137" s="9" t="s">
        <v>233</v>
      </c>
      <c r="J137" s="46" t="s">
        <v>188</v>
      </c>
      <c r="K137" s="12" t="str">
        <f>_xlfn.XLOOKUP(Calculations[[#This Row],[For XLOOKUP]],Factors[For XLOOKUP],Factors[Factor],"")</f>
        <v>Σ.Ε. N2O m.</v>
      </c>
      <c r="L137" s="12">
        <f>_xlfn.XLOOKUP(Calculations[[#This Row],[For XLOOKUP]],Factors[For XLOOKUP],Factors[Value],"")</f>
        <v>1.9191314999999997E-8</v>
      </c>
      <c r="M137" s="12" t="str">
        <f>_xlfn.XLOOKUP(Calculations[[#This Row],[For XLOOKUP]],Factors[For XLOOKUP],Factors[Units],"")</f>
        <v>tn N2O/lt</v>
      </c>
      <c r="N137" s="12" t="str">
        <f>_xlfn.XLOOKUP(Calculations[[#This Row],[For XLOOKUP]],Factors[For XLOOKUP],Factors[Source],"")</f>
        <v>Greece. National Inventory Submissions 2024</v>
      </c>
      <c r="O137" s="54">
        <v>3.6076073027200006E-2</v>
      </c>
      <c r="P137" s="54" t="s">
        <v>1079</v>
      </c>
      <c r="Q137" s="54" t="s">
        <v>1079</v>
      </c>
      <c r="R137" s="54" t="s">
        <v>1079</v>
      </c>
      <c r="S137" s="54" t="s">
        <v>1079</v>
      </c>
      <c r="T137" s="54" t="s">
        <v>1077</v>
      </c>
      <c r="U137" s="125">
        <v>3.6076073027200006E-2</v>
      </c>
    </row>
    <row r="138" spans="1:21" s="7" customFormat="1" x14ac:dyDescent="0.3">
      <c r="A138" s="8" t="s">
        <v>0</v>
      </c>
      <c r="B138" s="8" t="s">
        <v>0</v>
      </c>
      <c r="C138" s="9" t="s">
        <v>577</v>
      </c>
      <c r="D138" s="8" t="s">
        <v>69</v>
      </c>
      <c r="E138" s="8" t="s">
        <v>81</v>
      </c>
      <c r="F138" s="10" t="s">
        <v>278</v>
      </c>
      <c r="G138" s="29">
        <v>365147.10620000004</v>
      </c>
      <c r="H138" s="11" t="s">
        <v>277</v>
      </c>
      <c r="I138" s="9" t="s">
        <v>237</v>
      </c>
      <c r="J138" s="46" t="s">
        <v>274</v>
      </c>
      <c r="K138" s="12" t="str">
        <f>_xlfn.XLOOKUP(Calculations[[#This Row],[For XLOOKUP]],Factors[For XLOOKUP],Factors[Factor],"")</f>
        <v>Σ.Ε. CH₄ st.</v>
      </c>
      <c r="L138" s="12">
        <f>_xlfn.XLOOKUP(Calculations[[#This Row],[For XLOOKUP]],Factors[For XLOOKUP],Factors[Value],"")</f>
        <v>1.0550558752316243E-6</v>
      </c>
      <c r="M138" s="12" t="str">
        <f>_xlfn.XLOOKUP(Calculations[[#This Row],[For XLOOKUP]],Factors[For XLOOKUP],Factors[Units],"")</f>
        <v>tn CH4/MMBtu</v>
      </c>
      <c r="N138" s="12" t="str">
        <f>_xlfn.XLOOKUP(Calculations[[#This Row],[For XLOOKUP]],Factors[For XLOOKUP],Factors[Source],"")</f>
        <v>Greece. National Inventory Submissions 2024</v>
      </c>
      <c r="O138" s="54" t="s">
        <v>1079</v>
      </c>
      <c r="P138" s="54">
        <v>6.6064066371200009E-5</v>
      </c>
      <c r="Q138" s="54" t="s">
        <v>1079</v>
      </c>
      <c r="R138" s="54" t="s">
        <v>1079</v>
      </c>
      <c r="S138" s="54" t="s">
        <v>1079</v>
      </c>
      <c r="T138" s="54" t="s">
        <v>1077</v>
      </c>
      <c r="U138" s="125">
        <v>1.8497938583936003E-3</v>
      </c>
    </row>
    <row r="139" spans="1:21" s="7" customFormat="1" x14ac:dyDescent="0.3">
      <c r="A139" s="8" t="s">
        <v>0</v>
      </c>
      <c r="B139" s="8" t="s">
        <v>0</v>
      </c>
      <c r="C139" s="9" t="s">
        <v>577</v>
      </c>
      <c r="D139" s="8" t="s">
        <v>69</v>
      </c>
      <c r="E139" s="8" t="s">
        <v>81</v>
      </c>
      <c r="F139" s="10" t="s">
        <v>278</v>
      </c>
      <c r="G139" s="29">
        <v>365147.10620000004</v>
      </c>
      <c r="H139" s="11" t="s">
        <v>277</v>
      </c>
      <c r="I139" s="9" t="s">
        <v>237</v>
      </c>
      <c r="J139" s="46" t="s">
        <v>275</v>
      </c>
      <c r="K139" s="12" t="str">
        <f>_xlfn.XLOOKUP(Calculations[[#This Row],[For XLOOKUP]],Factors[For XLOOKUP],Factors[Factor],"")</f>
        <v>Σ.Ε. N2O st.</v>
      </c>
      <c r="L139" s="12">
        <f>_xlfn.XLOOKUP(Calculations[[#This Row],[For XLOOKUP]],Factors[For XLOOKUP],Factors[Value],"")</f>
        <v>1.0550558752316244E-7</v>
      </c>
      <c r="M139" s="12" t="str">
        <f>_xlfn.XLOOKUP(Calculations[[#This Row],[For XLOOKUP]],Factors[For XLOOKUP],Factors[Units],"")</f>
        <v>tn N2O/MMBtu</v>
      </c>
      <c r="N139" s="12" t="str">
        <f>_xlfn.XLOOKUP(Calculations[[#This Row],[For XLOOKUP]],Factors[For XLOOKUP],Factors[Source],"")</f>
        <v>Greece. National Inventory Submissions 2024</v>
      </c>
      <c r="O139" s="54" t="s">
        <v>1079</v>
      </c>
      <c r="P139" s="54" t="s">
        <v>1079</v>
      </c>
      <c r="Q139" s="54">
        <v>2.1521555567999998E-6</v>
      </c>
      <c r="R139" s="54" t="s">
        <v>1079</v>
      </c>
      <c r="S139" s="54" t="s">
        <v>1079</v>
      </c>
      <c r="T139" s="54" t="s">
        <v>1077</v>
      </c>
      <c r="U139" s="125">
        <v>5.7032122255199998E-4</v>
      </c>
    </row>
    <row r="140" spans="1:21" s="7" customFormat="1" x14ac:dyDescent="0.3">
      <c r="A140" s="8" t="s">
        <v>0</v>
      </c>
      <c r="B140" s="8" t="s">
        <v>0</v>
      </c>
      <c r="C140" s="9" t="s">
        <v>577</v>
      </c>
      <c r="D140" s="8" t="s">
        <v>69</v>
      </c>
      <c r="E140" s="8" t="s">
        <v>81</v>
      </c>
      <c r="F140" s="10" t="s">
        <v>279</v>
      </c>
      <c r="G140" s="29">
        <v>38.403999999999996</v>
      </c>
      <c r="H140" s="11" t="s">
        <v>277</v>
      </c>
      <c r="I140" s="9" t="s">
        <v>287</v>
      </c>
      <c r="J140" s="46" t="s">
        <v>285</v>
      </c>
      <c r="K140" s="12" t="str">
        <f>_xlfn.XLOOKUP(Calculations[[#This Row],[For XLOOKUP]],Factors[For XLOOKUP],Factors[Factor],"")</f>
        <v>Σ.Ε. CH₄ st.</v>
      </c>
      <c r="L140" s="12">
        <f>_xlfn.XLOOKUP(Calculations[[#This Row],[For XLOOKUP]],Factors[For XLOOKUP],Factors[Value],"")</f>
        <v>1.0550558752316243E-6</v>
      </c>
      <c r="M140" s="12" t="str">
        <f>_xlfn.XLOOKUP(Calculations[[#This Row],[For XLOOKUP]],Factors[For XLOOKUP],Factors[Units],"")</f>
        <v>tn CH4/MMBtu</v>
      </c>
      <c r="N140" s="12" t="str">
        <f>_xlfn.XLOOKUP(Calculations[[#This Row],[For XLOOKUP]],Factors[For XLOOKUP],Factors[Source],"")</f>
        <v>Greece. National Inventory Submissions 2024</v>
      </c>
      <c r="O140" s="54" t="s">
        <v>1079</v>
      </c>
      <c r="P140" s="54" t="s">
        <v>1079</v>
      </c>
      <c r="Q140" s="54" t="s">
        <v>1079</v>
      </c>
      <c r="R140" s="54">
        <v>1.8000000000000004E-3</v>
      </c>
      <c r="S140" s="54" t="s">
        <v>1079</v>
      </c>
      <c r="T140" s="54" t="s">
        <v>1077</v>
      </c>
      <c r="U140" s="125">
        <v>3.2502024380784498</v>
      </c>
    </row>
    <row r="141" spans="1:21" s="7" customFormat="1" x14ac:dyDescent="0.3">
      <c r="A141" s="8" t="s">
        <v>0</v>
      </c>
      <c r="B141" s="8" t="s">
        <v>0</v>
      </c>
      <c r="C141" s="9" t="s">
        <v>577</v>
      </c>
      <c r="D141" s="8" t="s">
        <v>69</v>
      </c>
      <c r="E141" s="8" t="s">
        <v>81</v>
      </c>
      <c r="F141" s="10" t="s">
        <v>279</v>
      </c>
      <c r="G141" s="29">
        <v>38.403999999999996</v>
      </c>
      <c r="H141" s="11" t="s">
        <v>277</v>
      </c>
      <c r="I141" s="9" t="s">
        <v>287</v>
      </c>
      <c r="J141" s="46" t="s">
        <v>286</v>
      </c>
      <c r="K141" s="12" t="str">
        <f>_xlfn.XLOOKUP(Calculations[[#This Row],[For XLOOKUP]],Factors[For XLOOKUP],Factors[Factor],"")</f>
        <v>Σ.Ε. N2O st.</v>
      </c>
      <c r="L141" s="12">
        <f>_xlfn.XLOOKUP(Calculations[[#This Row],[For XLOOKUP]],Factors[For XLOOKUP],Factors[Value],"")</f>
        <v>1.0550558752316244E-7</v>
      </c>
      <c r="M141" s="12" t="str">
        <f>_xlfn.XLOOKUP(Calculations[[#This Row],[For XLOOKUP]],Factors[For XLOOKUP],Factors[Units],"")</f>
        <v>tn N2O/MMBtu</v>
      </c>
      <c r="N141" s="12" t="str">
        <f>_xlfn.XLOOKUP(Calculations[[#This Row],[For XLOOKUP]],Factors[For XLOOKUP],Factors[Source],"")</f>
        <v>Greece. National Inventory Submissions 2024</v>
      </c>
      <c r="O141" s="54" t="s">
        <v>1079</v>
      </c>
      <c r="P141" s="54" t="s">
        <v>1079</v>
      </c>
      <c r="Q141" s="54" t="s">
        <v>1079</v>
      </c>
      <c r="R141" s="54">
        <v>1.4960000000000001E-2</v>
      </c>
      <c r="S141" s="54" t="s">
        <v>1079</v>
      </c>
      <c r="T141" s="54" t="s">
        <v>1077</v>
      </c>
      <c r="U141" s="125">
        <v>27.012793596474221</v>
      </c>
    </row>
    <row r="142" spans="1:21" s="7" customFormat="1" x14ac:dyDescent="0.3">
      <c r="A142" s="8" t="s">
        <v>0</v>
      </c>
      <c r="B142" s="8" t="s">
        <v>0</v>
      </c>
      <c r="C142" s="9" t="s">
        <v>298</v>
      </c>
      <c r="D142" s="8" t="s">
        <v>69</v>
      </c>
      <c r="E142" s="8" t="s">
        <v>268</v>
      </c>
      <c r="F142" s="10" t="s">
        <v>270</v>
      </c>
      <c r="G142" s="29">
        <v>4886.8</v>
      </c>
      <c r="H142" s="11" t="s">
        <v>269</v>
      </c>
      <c r="I142" s="9" t="s">
        <v>264</v>
      </c>
      <c r="J142" s="46" t="s">
        <v>266</v>
      </c>
      <c r="K142" s="12" t="str">
        <f>_xlfn.XLOOKUP(Calculations[[#This Row],[For XLOOKUP]],Factors[For XLOOKUP],Factors[Factor],"")</f>
        <v>Σ.Ε. CH₄ st.</v>
      </c>
      <c r="L142" s="12">
        <f>_xlfn.XLOOKUP(Calculations[[#This Row],[For XLOOKUP]],Factors[For XLOOKUP],Factors[Value],"")</f>
        <v>3.539181617089804E-4</v>
      </c>
      <c r="M142" s="12" t="str">
        <f>_xlfn.XLOOKUP(Calculations[[#This Row],[For XLOOKUP]],Factors[For XLOOKUP],Factors[Units],"")</f>
        <v>tn CH4/KWh</v>
      </c>
      <c r="N142" s="12" t="str">
        <f>_xlfn.XLOOKUP(Calculations[[#This Row],[For XLOOKUP]],Factors[For XLOOKUP],Factors[Source],"")</f>
        <v>Germany. National Inventory Submissions 2024</v>
      </c>
      <c r="O142" s="54" t="s">
        <v>1079</v>
      </c>
      <c r="P142" s="54" t="s">
        <v>1079</v>
      </c>
      <c r="Q142" s="54" t="s">
        <v>1079</v>
      </c>
      <c r="R142" s="54">
        <v>8.0000000000000002E-3</v>
      </c>
      <c r="S142" s="54" t="s">
        <v>1079</v>
      </c>
      <c r="T142" s="54" t="s">
        <v>1077</v>
      </c>
      <c r="U142" s="125">
        <v>14.445344169237551</v>
      </c>
    </row>
    <row r="143" spans="1:21" s="7" customFormat="1" x14ac:dyDescent="0.3">
      <c r="A143" s="8" t="s">
        <v>0</v>
      </c>
      <c r="B143" s="8" t="s">
        <v>0</v>
      </c>
      <c r="C143" s="9" t="s">
        <v>298</v>
      </c>
      <c r="D143" s="8" t="s">
        <v>69</v>
      </c>
      <c r="E143" s="8" t="s">
        <v>268</v>
      </c>
      <c r="F143" s="10" t="s">
        <v>270</v>
      </c>
      <c r="G143" s="29">
        <v>4886.8</v>
      </c>
      <c r="H143" s="11" t="s">
        <v>269</v>
      </c>
      <c r="I143" s="9" t="s">
        <v>264</v>
      </c>
      <c r="J143" s="46" t="s">
        <v>267</v>
      </c>
      <c r="K143" s="12" t="str">
        <f>_xlfn.XLOOKUP(Calculations[[#This Row],[For XLOOKUP]],Factors[For XLOOKUP],Factors[Factor],"")</f>
        <v>Σ.Ε. N2O st.</v>
      </c>
      <c r="L143" s="12">
        <f>_xlfn.XLOOKUP(Calculations[[#This Row],[For XLOOKUP]],Factors[For XLOOKUP],Factors[Value],"")</f>
        <v>5.6830284691087483E-6</v>
      </c>
      <c r="M143" s="12" t="str">
        <f>_xlfn.XLOOKUP(Calculations[[#This Row],[For XLOOKUP]],Factors[For XLOOKUP],Factors[Units],"")</f>
        <v>tn N2O/kWh</v>
      </c>
      <c r="N143" s="12" t="str">
        <f>_xlfn.XLOOKUP(Calculations[[#This Row],[For XLOOKUP]],Factors[For XLOOKUP],Factors[Source],"")</f>
        <v>Germany. National Inventory Submissions 2024</v>
      </c>
      <c r="O143" s="54" t="s">
        <v>1079</v>
      </c>
      <c r="P143" s="54" t="s">
        <v>1079</v>
      </c>
      <c r="Q143" s="54" t="s">
        <v>1079</v>
      </c>
      <c r="R143" s="54">
        <v>8.0000000000000002E-3</v>
      </c>
      <c r="S143" s="54" t="s">
        <v>1079</v>
      </c>
      <c r="T143" s="54" t="s">
        <v>1077</v>
      </c>
      <c r="U143" s="125">
        <v>14.445344169237551</v>
      </c>
    </row>
    <row r="144" spans="1:21" s="7" customFormat="1" x14ac:dyDescent="0.3">
      <c r="A144" s="8" t="s">
        <v>0</v>
      </c>
      <c r="B144" s="8" t="s">
        <v>0</v>
      </c>
      <c r="C144" s="9" t="s">
        <v>577</v>
      </c>
      <c r="D144" s="8" t="s">
        <v>72</v>
      </c>
      <c r="E144" s="8" t="s">
        <v>927</v>
      </c>
      <c r="F144" s="10" t="s">
        <v>927</v>
      </c>
      <c r="G144" s="62">
        <v>1.9200000000000002E-2</v>
      </c>
      <c r="H144" s="11" t="s">
        <v>258</v>
      </c>
      <c r="I144" s="9" t="s">
        <v>928</v>
      </c>
      <c r="J144" s="46" t="s">
        <v>712</v>
      </c>
      <c r="K144" s="12" t="str">
        <f>_xlfn.XLOOKUP(Calculations[[#This Row],[For XLOOKUP]],Factors[For XLOOKUP],Factors[Factor],"")</f>
        <v>CO₂</v>
      </c>
      <c r="L144" s="12">
        <f>_xlfn.XLOOKUP(Calculations[[#This Row],[For XLOOKUP]],Factors[For XLOOKUP],Factors[Value],"")</f>
        <v>1</v>
      </c>
      <c r="M144" s="12">
        <f>_xlfn.XLOOKUP(Calculations[[#This Row],[For XLOOKUP]],Factors[For XLOOKUP],Factors[Units],"")</f>
        <v>0</v>
      </c>
      <c r="N144" s="12">
        <f>_xlfn.XLOOKUP(Calculations[[#This Row],[For XLOOKUP]],Factors[For XLOOKUP],Factors[Source],"")</f>
        <v>0</v>
      </c>
      <c r="O144" s="54" t="s">
        <v>1079</v>
      </c>
      <c r="P144" s="54" t="s">
        <v>1079</v>
      </c>
      <c r="Q144" s="54" t="s">
        <v>1079</v>
      </c>
      <c r="R144" s="54">
        <v>2.2000000000000002E-2</v>
      </c>
      <c r="S144" s="54" t="s">
        <v>1079</v>
      </c>
      <c r="T144" s="54" t="s">
        <v>1077</v>
      </c>
      <c r="U144" s="125">
        <v>39.724696465403269</v>
      </c>
    </row>
    <row r="145" spans="1:21" s="7" customFormat="1" x14ac:dyDescent="0.3">
      <c r="A145" s="8" t="s">
        <v>0</v>
      </c>
      <c r="B145" s="8" t="s">
        <v>0</v>
      </c>
      <c r="C145" s="9" t="s">
        <v>577</v>
      </c>
      <c r="D145" s="8" t="s">
        <v>72</v>
      </c>
      <c r="E145" s="8" t="s">
        <v>927</v>
      </c>
      <c r="F145" s="10" t="s">
        <v>927</v>
      </c>
      <c r="G145" s="62">
        <v>8.0120000000000018E-3</v>
      </c>
      <c r="H145" s="11" t="s">
        <v>258</v>
      </c>
      <c r="I145" s="9" t="s">
        <v>928</v>
      </c>
      <c r="J145" s="46" t="s">
        <v>712</v>
      </c>
      <c r="K145" s="12" t="str">
        <f>_xlfn.XLOOKUP(Calculations[[#This Row],[For XLOOKUP]],Factors[For XLOOKUP],Factors[Factor],"")</f>
        <v>CO₂</v>
      </c>
      <c r="L145" s="12">
        <f>_xlfn.XLOOKUP(Calculations[[#This Row],[For XLOOKUP]],Factors[For XLOOKUP],Factors[Value],"")</f>
        <v>1</v>
      </c>
      <c r="M145" s="12">
        <f>_xlfn.XLOOKUP(Calculations[[#This Row],[For XLOOKUP]],Factors[For XLOOKUP],Factors[Units],"")</f>
        <v>0</v>
      </c>
      <c r="N145" s="12">
        <f>_xlfn.XLOOKUP(Calculations[[#This Row],[For XLOOKUP]],Factors[For XLOOKUP],Factors[Source],"")</f>
        <v>0</v>
      </c>
      <c r="O145" s="54" t="s">
        <v>1079</v>
      </c>
      <c r="P145" s="54" t="s">
        <v>1079</v>
      </c>
      <c r="Q145" s="54" t="s">
        <v>1079</v>
      </c>
      <c r="R145" s="54">
        <v>3.2000000000000001E-2</v>
      </c>
      <c r="S145" s="54" t="s">
        <v>1079</v>
      </c>
      <c r="T145" s="54" t="s">
        <v>1077</v>
      </c>
      <c r="U145" s="125">
        <v>57.781376676950202</v>
      </c>
    </row>
    <row r="146" spans="1:21" s="7" customFormat="1" x14ac:dyDescent="0.3">
      <c r="A146" s="8" t="s">
        <v>0</v>
      </c>
      <c r="B146" s="8" t="s">
        <v>0</v>
      </c>
      <c r="C146" s="9" t="s">
        <v>577</v>
      </c>
      <c r="D146" s="8" t="s">
        <v>72</v>
      </c>
      <c r="E146" s="8" t="s">
        <v>73</v>
      </c>
      <c r="F146" s="10" t="s">
        <v>73</v>
      </c>
      <c r="G146" s="16">
        <v>1.8000000000000004E-3</v>
      </c>
      <c r="H146" s="11" t="s">
        <v>258</v>
      </c>
      <c r="I146" s="9" t="s">
        <v>243</v>
      </c>
      <c r="J146" s="46" t="s">
        <v>52</v>
      </c>
      <c r="K146" s="12" t="str">
        <f>_xlfn.XLOOKUP(Calculations[[#This Row],[For XLOOKUP]],Factors[For XLOOKUP],Factors[Factor],"")</f>
        <v>GWP 100-year</v>
      </c>
      <c r="L146" s="12">
        <f>_xlfn.XLOOKUP(Calculations[[#This Row],[For XLOOKUP]],Factors[For XLOOKUP],Factors[Value],"")</f>
        <v>677</v>
      </c>
      <c r="M146" s="12" t="str">
        <f>_xlfn.XLOOKUP(Calculations[[#This Row],[For XLOOKUP]],Factors[For XLOOKUP],Factors[Units],"")</f>
        <v>kg CO2 eq / kg HFC</v>
      </c>
      <c r="N146" s="12" t="str">
        <f>_xlfn.XLOOKUP(Calculations[[#This Row],[For XLOOKUP]],Factors[For XLOOKUP],Factors[Source],"")</f>
        <v>IPCC - AR5</v>
      </c>
      <c r="O146" s="54" t="s">
        <v>1079</v>
      </c>
      <c r="P146" s="54" t="s">
        <v>1079</v>
      </c>
      <c r="Q146" s="54" t="s">
        <v>1079</v>
      </c>
      <c r="R146" s="54">
        <v>2E-3</v>
      </c>
      <c r="S146" s="54" t="s">
        <v>1079</v>
      </c>
      <c r="T146" s="54" t="s">
        <v>1077</v>
      </c>
      <c r="U146" s="125">
        <v>3.6113360423093877</v>
      </c>
    </row>
    <row r="147" spans="1:21" s="7" customFormat="1" x14ac:dyDescent="0.3">
      <c r="A147" s="8" t="s">
        <v>0</v>
      </c>
      <c r="B147" s="8" t="s">
        <v>0</v>
      </c>
      <c r="C147" s="9" t="s">
        <v>577</v>
      </c>
      <c r="D147" s="8" t="s">
        <v>72</v>
      </c>
      <c r="E147" s="8" t="s">
        <v>73</v>
      </c>
      <c r="F147" s="10" t="s">
        <v>73</v>
      </c>
      <c r="G147" s="16">
        <v>1.5220000000000001E-2</v>
      </c>
      <c r="H147" s="11" t="s">
        <v>258</v>
      </c>
      <c r="I147" s="9" t="s">
        <v>242</v>
      </c>
      <c r="J147" s="46" t="s">
        <v>50</v>
      </c>
      <c r="K147" s="12" t="str">
        <f>_xlfn.XLOOKUP(Calculations[[#This Row],[For XLOOKUP]],Factors[For XLOOKUP],Factors[Factor],"")</f>
        <v>GWP 100-year</v>
      </c>
      <c r="L147" s="12">
        <f>_xlfn.XLOOKUP(Calculations[[#This Row],[For XLOOKUP]],Factors[For XLOOKUP],Factors[Value],"")</f>
        <v>1624.21</v>
      </c>
      <c r="M147" s="12" t="str">
        <f>_xlfn.XLOOKUP(Calculations[[#This Row],[For XLOOKUP]],Factors[For XLOOKUP],Factors[Units],"")</f>
        <v>kg CO2 eq / kg HFC</v>
      </c>
      <c r="N147" s="12" t="str">
        <f>_xlfn.XLOOKUP(Calculations[[#This Row],[For XLOOKUP]],Factors[For XLOOKUP],Factors[Source],"")</f>
        <v>IPCC - AR5</v>
      </c>
      <c r="O147" s="54" t="s">
        <v>1079</v>
      </c>
      <c r="P147" s="54" t="s">
        <v>1079</v>
      </c>
      <c r="Q147" s="54" t="s">
        <v>1079</v>
      </c>
      <c r="R147" s="54">
        <v>2E-3</v>
      </c>
      <c r="S147" s="54" t="s">
        <v>1079</v>
      </c>
      <c r="T147" s="54" t="s">
        <v>1077</v>
      </c>
      <c r="U147" s="125">
        <v>3.6113360423093877</v>
      </c>
    </row>
    <row r="148" spans="1:21" s="7" customFormat="1" x14ac:dyDescent="0.3">
      <c r="A148" s="8" t="s">
        <v>0</v>
      </c>
      <c r="B148" s="8" t="s">
        <v>0</v>
      </c>
      <c r="C148" s="9" t="s">
        <v>577</v>
      </c>
      <c r="D148" s="8" t="s">
        <v>72</v>
      </c>
      <c r="E148" s="8" t="s">
        <v>73</v>
      </c>
      <c r="F148" s="10" t="s">
        <v>73</v>
      </c>
      <c r="G148" s="28">
        <v>1.0000000000000002E-2</v>
      </c>
      <c r="H148" s="11" t="s">
        <v>258</v>
      </c>
      <c r="I148" s="9" t="s">
        <v>242</v>
      </c>
      <c r="J148" s="46" t="s">
        <v>50</v>
      </c>
      <c r="K148" s="12" t="str">
        <f>_xlfn.XLOOKUP(Calculations[[#This Row],[For XLOOKUP]],Factors[For XLOOKUP],Factors[Factor],"")</f>
        <v>GWP 100-year</v>
      </c>
      <c r="L148" s="12">
        <f>_xlfn.XLOOKUP(Calculations[[#This Row],[For XLOOKUP]],Factors[For XLOOKUP],Factors[Value],"")</f>
        <v>1624.21</v>
      </c>
      <c r="M148" s="12" t="str">
        <f>_xlfn.XLOOKUP(Calculations[[#This Row],[For XLOOKUP]],Factors[For XLOOKUP],Factors[Units],"")</f>
        <v>kg CO2 eq / kg HFC</v>
      </c>
      <c r="N148" s="12" t="str">
        <f>_xlfn.XLOOKUP(Calculations[[#This Row],[For XLOOKUP]],Factors[For XLOOKUP],Factors[Source],"")</f>
        <v>IPCC - AR5</v>
      </c>
      <c r="O148" s="54">
        <v>1316.6757228565762</v>
      </c>
      <c r="P148" s="54" t="s">
        <v>1079</v>
      </c>
      <c r="Q148" s="54" t="s">
        <v>1079</v>
      </c>
      <c r="R148" s="54" t="s">
        <v>1079</v>
      </c>
      <c r="S148" s="54" t="s">
        <v>1079</v>
      </c>
      <c r="T148" s="54" t="s">
        <v>1077</v>
      </c>
      <c r="U148" s="125">
        <v>1316.6757228565762</v>
      </c>
    </row>
    <row r="149" spans="1:21" s="7" customFormat="1" x14ac:dyDescent="0.3">
      <c r="A149" s="8" t="s">
        <v>0</v>
      </c>
      <c r="B149" s="8" t="s">
        <v>0</v>
      </c>
      <c r="C149" s="9" t="s">
        <v>577</v>
      </c>
      <c r="D149" s="8" t="s">
        <v>72</v>
      </c>
      <c r="E149" s="8" t="s">
        <v>73</v>
      </c>
      <c r="F149" s="10" t="s">
        <v>73</v>
      </c>
      <c r="G149" s="28">
        <v>1.0000000000000002E-2</v>
      </c>
      <c r="H149" s="11" t="s">
        <v>258</v>
      </c>
      <c r="I149" s="9" t="s">
        <v>244</v>
      </c>
      <c r="J149" s="46" t="s">
        <v>61</v>
      </c>
      <c r="K149" s="12" t="str">
        <f>_xlfn.XLOOKUP(Calculations[[#This Row],[For XLOOKUP]],Factors[For XLOOKUP],Factors[Factor],"")</f>
        <v>GWP 100-year</v>
      </c>
      <c r="L149" s="12">
        <f>_xlfn.XLOOKUP(Calculations[[#This Row],[For XLOOKUP]],Factors[For XLOOKUP],Factors[Value],"")</f>
        <v>1923.5</v>
      </c>
      <c r="M149" s="12" t="str">
        <f>_xlfn.XLOOKUP(Calculations[[#This Row],[For XLOOKUP]],Factors[For XLOOKUP],Factors[Units],"")</f>
        <v>kg CO2 eq / kg HFC</v>
      </c>
      <c r="N149" s="12" t="str">
        <f>_xlfn.XLOOKUP(Calculations[[#This Row],[For XLOOKUP]],Factors[For XLOOKUP],Factors[Source],"")</f>
        <v>IPCC - AR5</v>
      </c>
      <c r="O149" s="54" t="s">
        <v>1079</v>
      </c>
      <c r="P149" s="54" t="s">
        <v>1079</v>
      </c>
      <c r="Q149" s="54" t="s">
        <v>1079</v>
      </c>
      <c r="R149" s="54" t="s">
        <v>1079</v>
      </c>
      <c r="S149" s="54">
        <v>0.25481808158765162</v>
      </c>
      <c r="T149" s="54" t="s">
        <v>1077</v>
      </c>
      <c r="U149" s="125">
        <v>0.25481808158765162</v>
      </c>
    </row>
    <row r="150" spans="1:21" s="7" customFormat="1" x14ac:dyDescent="0.3">
      <c r="A150" s="8" t="s">
        <v>0</v>
      </c>
      <c r="B150" s="8" t="s">
        <v>0</v>
      </c>
      <c r="C150" s="9" t="s">
        <v>577</v>
      </c>
      <c r="D150" s="8" t="s">
        <v>72</v>
      </c>
      <c r="E150" s="8" t="s">
        <v>73</v>
      </c>
      <c r="F150" s="10" t="s">
        <v>73</v>
      </c>
      <c r="G150" s="28">
        <v>4.0000000000000001E-3</v>
      </c>
      <c r="H150" s="11" t="s">
        <v>258</v>
      </c>
      <c r="I150" s="9" t="s">
        <v>244</v>
      </c>
      <c r="J150" s="46" t="s">
        <v>61</v>
      </c>
      <c r="K150" s="12" t="str">
        <f>_xlfn.XLOOKUP(Calculations[[#This Row],[For XLOOKUP]],Factors[For XLOOKUP],Factors[Factor],"")</f>
        <v>GWP 100-year</v>
      </c>
      <c r="L150" s="12">
        <f>_xlfn.XLOOKUP(Calculations[[#This Row],[For XLOOKUP]],Factors[For XLOOKUP],Factors[Value],"")</f>
        <v>1923.5</v>
      </c>
      <c r="M150" s="12" t="str">
        <f>_xlfn.XLOOKUP(Calculations[[#This Row],[For XLOOKUP]],Factors[For XLOOKUP],Factors[Units],"")</f>
        <v>kg CO2 eq / kg HFC</v>
      </c>
      <c r="N150" s="12" t="str">
        <f>_xlfn.XLOOKUP(Calculations[[#This Row],[For XLOOKUP]],Factors[For XLOOKUP],Factors[Source],"")</f>
        <v>IPCC - AR5</v>
      </c>
      <c r="O150" s="54" t="s">
        <v>1079</v>
      </c>
      <c r="P150" s="54" t="s">
        <v>1079</v>
      </c>
      <c r="Q150" s="54" t="s">
        <v>1079</v>
      </c>
      <c r="R150" s="54" t="s">
        <v>1079</v>
      </c>
      <c r="S150" s="54">
        <v>0.23781528000000005</v>
      </c>
      <c r="T150" s="54" t="s">
        <v>1077</v>
      </c>
      <c r="U150" s="125">
        <v>0.23781528000000005</v>
      </c>
    </row>
    <row r="151" spans="1:21" s="7" customFormat="1" x14ac:dyDescent="0.3">
      <c r="A151" s="8" t="s">
        <v>0</v>
      </c>
      <c r="B151" s="8" t="s">
        <v>0</v>
      </c>
      <c r="C151" s="9" t="s">
        <v>577</v>
      </c>
      <c r="D151" s="8" t="s">
        <v>72</v>
      </c>
      <c r="E151" s="8" t="s">
        <v>73</v>
      </c>
      <c r="F151" s="10" t="s">
        <v>73</v>
      </c>
      <c r="G151" s="16">
        <v>2E-3</v>
      </c>
      <c r="H151" s="11" t="s">
        <v>258</v>
      </c>
      <c r="I151" s="9" t="s">
        <v>923</v>
      </c>
      <c r="J151" s="46" t="s">
        <v>56</v>
      </c>
      <c r="K151" s="12" t="str">
        <f>_xlfn.XLOOKUP(Calculations[[#This Row],[For XLOOKUP]],Factors[For XLOOKUP],Factors[Factor],"")</f>
        <v>GWP 100-year</v>
      </c>
      <c r="L151" s="12">
        <f>_xlfn.XLOOKUP(Calculations[[#This Row],[For XLOOKUP]],Factors[For XLOOKUP],Factors[Value],"")</f>
        <v>1300</v>
      </c>
      <c r="M151" s="12" t="str">
        <f>_xlfn.XLOOKUP(Calculations[[#This Row],[For XLOOKUP]],Factors[For XLOOKUP],Factors[Units],"")</f>
        <v>kg CO2 eq / kg HFC</v>
      </c>
      <c r="N151" s="12" t="str">
        <f>_xlfn.XLOOKUP(Calculations[[#This Row],[For XLOOKUP]],Factors[For XLOOKUP],Factors[Source],"")</f>
        <v>IPCC - AR5</v>
      </c>
      <c r="O151" s="54" t="s">
        <v>1079</v>
      </c>
      <c r="P151" s="54" t="s">
        <v>1079</v>
      </c>
      <c r="Q151" s="54" t="s">
        <v>1079</v>
      </c>
      <c r="R151" s="54" t="s">
        <v>1079</v>
      </c>
      <c r="S151" s="54">
        <v>13.670782800441016</v>
      </c>
      <c r="T151" s="54" t="s">
        <v>1077</v>
      </c>
      <c r="U151" s="125">
        <v>13.670782800441016</v>
      </c>
    </row>
    <row r="152" spans="1:21" s="7" customFormat="1" x14ac:dyDescent="0.3">
      <c r="A152" s="8" t="s">
        <v>0</v>
      </c>
      <c r="B152" s="8" t="s">
        <v>0</v>
      </c>
      <c r="C152" s="9" t="s">
        <v>297</v>
      </c>
      <c r="D152" s="8" t="s">
        <v>72</v>
      </c>
      <c r="E152" s="8" t="s">
        <v>73</v>
      </c>
      <c r="F152" s="10" t="s">
        <v>73</v>
      </c>
      <c r="G152" s="28">
        <v>1.8000000000000004E-3</v>
      </c>
      <c r="H152" s="11" t="s">
        <v>258</v>
      </c>
      <c r="I152" s="9" t="s">
        <v>923</v>
      </c>
      <c r="J152" s="46" t="s">
        <v>56</v>
      </c>
      <c r="K152" s="12" t="str">
        <f>_xlfn.XLOOKUP(Calculations[[#This Row],[For XLOOKUP]],Factors[For XLOOKUP],Factors[Factor],"")</f>
        <v>GWP 100-year</v>
      </c>
      <c r="L152" s="12">
        <f>_xlfn.XLOOKUP(Calculations[[#This Row],[For XLOOKUP]],Factors[For XLOOKUP],Factors[Value],"")</f>
        <v>1300</v>
      </c>
      <c r="M152" s="12" t="str">
        <f>_xlfn.XLOOKUP(Calculations[[#This Row],[For XLOOKUP]],Factors[For XLOOKUP],Factors[Units],"")</f>
        <v>kg CO2 eq / kg HFC</v>
      </c>
      <c r="N152" s="12" t="str">
        <f>_xlfn.XLOOKUP(Calculations[[#This Row],[For XLOOKUP]],Factors[For XLOOKUP],Factors[Source],"")</f>
        <v>IPCC - AR5</v>
      </c>
      <c r="O152" s="54" t="s">
        <v>1079</v>
      </c>
      <c r="P152" s="54">
        <v>0.39581065376431807</v>
      </c>
      <c r="Q152" s="54" t="s">
        <v>1079</v>
      </c>
      <c r="R152" s="54" t="s">
        <v>1079</v>
      </c>
      <c r="S152" s="54" t="s">
        <v>1079</v>
      </c>
      <c r="T152" s="54" t="s">
        <v>1077</v>
      </c>
      <c r="U152" s="125">
        <v>11.082698305400905</v>
      </c>
    </row>
    <row r="153" spans="1:21" s="7" customFormat="1" x14ac:dyDescent="0.3">
      <c r="A153" s="8" t="s">
        <v>0</v>
      </c>
      <c r="B153" s="8" t="s">
        <v>0</v>
      </c>
      <c r="C153" s="9" t="s">
        <v>577</v>
      </c>
      <c r="D153" s="8" t="s">
        <v>72</v>
      </c>
      <c r="E153" s="8" t="s">
        <v>73</v>
      </c>
      <c r="F153" s="10" t="s">
        <v>73</v>
      </c>
      <c r="G153" s="61">
        <v>1.7882667723470283E-3</v>
      </c>
      <c r="H153" s="11" t="s">
        <v>258</v>
      </c>
      <c r="I153" s="9" t="s">
        <v>925</v>
      </c>
      <c r="J153" s="46" t="s">
        <v>926</v>
      </c>
      <c r="K153" s="12" t="str">
        <f>_xlfn.XLOOKUP(Calculations[[#This Row],[For XLOOKUP]],Factors[For XLOOKUP],Factors[Factor],"")</f>
        <v>GWP 100-year</v>
      </c>
      <c r="L153" s="12">
        <f>_xlfn.XLOOKUP(Calculations[[#This Row],[For XLOOKUP]],Factors[For XLOOKUP],Factors[Value],"")</f>
        <v>1120</v>
      </c>
      <c r="M153" s="12" t="str">
        <f>_xlfn.XLOOKUP(Calculations[[#This Row],[For XLOOKUP]],Factors[For XLOOKUP],Factors[Units],"")</f>
        <v>kg CO2 eq / kg HFC</v>
      </c>
      <c r="N153" s="12" t="str">
        <f>_xlfn.XLOOKUP(Calculations[[#This Row],[For XLOOKUP]],Factors[For XLOOKUP],Factors[Source],"")</f>
        <v>IPCC - AR5</v>
      </c>
      <c r="O153" s="54" t="s">
        <v>1079</v>
      </c>
      <c r="P153" s="54" t="s">
        <v>1079</v>
      </c>
      <c r="Q153" s="54">
        <v>3.9581065376431808E-2</v>
      </c>
      <c r="R153" s="54" t="s">
        <v>1079</v>
      </c>
      <c r="S153" s="54" t="s">
        <v>1079</v>
      </c>
      <c r="T153" s="54" t="s">
        <v>1077</v>
      </c>
      <c r="U153" s="125">
        <v>10.48898232475443</v>
      </c>
    </row>
    <row r="154" spans="1:21" s="7" customFormat="1" x14ac:dyDescent="0.3">
      <c r="A154" s="8" t="s">
        <v>0</v>
      </c>
      <c r="B154" s="8" t="s">
        <v>0</v>
      </c>
      <c r="C154" s="9" t="s">
        <v>577</v>
      </c>
      <c r="D154" s="8" t="s">
        <v>72</v>
      </c>
      <c r="E154" s="8" t="s">
        <v>73</v>
      </c>
      <c r="F154" s="10" t="s">
        <v>73</v>
      </c>
      <c r="G154" s="61">
        <v>1.5838469784483458E-2</v>
      </c>
      <c r="H154" s="11" t="s">
        <v>258</v>
      </c>
      <c r="I154" s="9" t="s">
        <v>925</v>
      </c>
      <c r="J154" s="46" t="s">
        <v>926</v>
      </c>
      <c r="K154" s="12" t="str">
        <f>_xlfn.XLOOKUP(Calculations[[#This Row],[For XLOOKUP]],Factors[For XLOOKUP],Factors[Factor],"")</f>
        <v>GWP 100-year</v>
      </c>
      <c r="L154" s="12">
        <f>_xlfn.XLOOKUP(Calculations[[#This Row],[For XLOOKUP]],Factors[For XLOOKUP],Factors[Value],"")</f>
        <v>1120</v>
      </c>
      <c r="M154" s="12" t="str">
        <f>_xlfn.XLOOKUP(Calculations[[#This Row],[For XLOOKUP]],Factors[For XLOOKUP],Factors[Units],"")</f>
        <v>kg CO2 eq / kg HFC</v>
      </c>
      <c r="N154" s="12" t="str">
        <f>_xlfn.XLOOKUP(Calculations[[#This Row],[For XLOOKUP]],Factors[For XLOOKUP],Factors[Source],"")</f>
        <v>IPCC - AR5</v>
      </c>
      <c r="O154" s="54" t="s">
        <v>1079</v>
      </c>
      <c r="P154" s="54">
        <v>1.0548001360178035E-4</v>
      </c>
      <c r="Q154" s="54" t="s">
        <v>1079</v>
      </c>
      <c r="R154" s="54" t="s">
        <v>1079</v>
      </c>
      <c r="S154" s="54" t="s">
        <v>1079</v>
      </c>
      <c r="T154" s="54" t="s">
        <v>1077</v>
      </c>
      <c r="U154" s="125">
        <v>2.9534403808498498E-3</v>
      </c>
    </row>
    <row r="155" spans="1:21" s="7" customFormat="1" x14ac:dyDescent="0.3">
      <c r="A155" s="8" t="s">
        <v>0</v>
      </c>
      <c r="B155" s="8" t="s">
        <v>0</v>
      </c>
      <c r="C155" s="9" t="s">
        <v>577</v>
      </c>
      <c r="D155" s="8" t="s">
        <v>72</v>
      </c>
      <c r="E155" s="8" t="s">
        <v>73</v>
      </c>
      <c r="F155" s="10" t="s">
        <v>73</v>
      </c>
      <c r="G155" s="61">
        <v>4.8461255389144605E-3</v>
      </c>
      <c r="H155" s="11" t="s">
        <v>258</v>
      </c>
      <c r="I155" s="9" t="s">
        <v>925</v>
      </c>
      <c r="J155" s="46" t="s">
        <v>926</v>
      </c>
      <c r="K155" s="12" t="str">
        <f>_xlfn.XLOOKUP(Calculations[[#This Row],[For XLOOKUP]],Factors[For XLOOKUP],Factors[Factor],"")</f>
        <v>GWP 100-year</v>
      </c>
      <c r="L155" s="12">
        <f>_xlfn.XLOOKUP(Calculations[[#This Row],[For XLOOKUP]],Factors[For XLOOKUP],Factors[Value],"")</f>
        <v>1120</v>
      </c>
      <c r="M155" s="12" t="str">
        <f>_xlfn.XLOOKUP(Calculations[[#This Row],[For XLOOKUP]],Factors[For XLOOKUP],Factors[Units],"")</f>
        <v>kg CO2 eq / kg HFC</v>
      </c>
      <c r="N155" s="12" t="str">
        <f>_xlfn.XLOOKUP(Calculations[[#This Row],[For XLOOKUP]],Factors[For XLOOKUP],Factors[Source],"")</f>
        <v>IPCC - AR5</v>
      </c>
      <c r="O155" s="54" t="s">
        <v>1079</v>
      </c>
      <c r="P155" s="54" t="s">
        <v>1079</v>
      </c>
      <c r="Q155" s="54">
        <v>1.0548001360178036E-5</v>
      </c>
      <c r="R155" s="54" t="s">
        <v>1079</v>
      </c>
      <c r="S155" s="54" t="s">
        <v>1079</v>
      </c>
      <c r="T155" s="54" t="s">
        <v>1077</v>
      </c>
      <c r="U155" s="125">
        <v>2.7952203604471797E-3</v>
      </c>
    </row>
    <row r="156" spans="1:21" s="7" customFormat="1" x14ac:dyDescent="0.3">
      <c r="A156" s="8" t="s">
        <v>0</v>
      </c>
      <c r="B156" s="8" t="s">
        <v>0</v>
      </c>
      <c r="C156" s="9" t="s">
        <v>577</v>
      </c>
      <c r="D156" s="8" t="s">
        <v>72</v>
      </c>
      <c r="E156" s="8" t="s">
        <v>73</v>
      </c>
      <c r="F156" s="10" t="s">
        <v>73</v>
      </c>
      <c r="G156" s="61">
        <v>4.6448487593429204E-4</v>
      </c>
      <c r="H156" s="11" t="s">
        <v>258</v>
      </c>
      <c r="I156" s="9" t="s">
        <v>925</v>
      </c>
      <c r="J156" s="46" t="s">
        <v>926</v>
      </c>
      <c r="K156" s="12" t="str">
        <f>_xlfn.XLOOKUP(Calculations[[#This Row],[For XLOOKUP]],Factors[For XLOOKUP],Factors[Factor],"")</f>
        <v>GWP 100-year</v>
      </c>
      <c r="L156" s="12">
        <f>_xlfn.XLOOKUP(Calculations[[#This Row],[For XLOOKUP]],Factors[For XLOOKUP],Factors[Value],"")</f>
        <v>1120</v>
      </c>
      <c r="M156" s="12" t="str">
        <f>_xlfn.XLOOKUP(Calculations[[#This Row],[For XLOOKUP]],Factors[For XLOOKUP],Factors[Units],"")</f>
        <v>kg CO2 eq / kg HFC</v>
      </c>
      <c r="N156" s="12" t="str">
        <f>_xlfn.XLOOKUP(Calculations[[#This Row],[For XLOOKUP]],Factors[For XLOOKUP],Factors[Source],"")</f>
        <v>IPCC - AR5</v>
      </c>
      <c r="O156" s="54" t="s">
        <v>1079</v>
      </c>
      <c r="P156" s="54">
        <v>1.7295272726394455</v>
      </c>
      <c r="Q156" s="54" t="s">
        <v>1079</v>
      </c>
      <c r="R156" s="54" t="s">
        <v>1079</v>
      </c>
      <c r="S156" s="54" t="s">
        <v>1079</v>
      </c>
      <c r="T156" s="54" t="s">
        <v>1077</v>
      </c>
      <c r="U156" s="125">
        <v>48.426763633904471</v>
      </c>
    </row>
    <row r="157" spans="1:21" s="7" customFormat="1" x14ac:dyDescent="0.3">
      <c r="A157" s="8" t="s">
        <v>0</v>
      </c>
      <c r="B157" s="8" t="s">
        <v>0</v>
      </c>
      <c r="C157" s="9" t="s">
        <v>577</v>
      </c>
      <c r="D157" s="8" t="s">
        <v>72</v>
      </c>
      <c r="E157" s="8" t="s">
        <v>73</v>
      </c>
      <c r="F157" s="10" t="s">
        <v>73</v>
      </c>
      <c r="G157" s="61">
        <v>8.5293999999999995E-3</v>
      </c>
      <c r="H157" s="11" t="s">
        <v>258</v>
      </c>
      <c r="I157" s="9" t="s">
        <v>925</v>
      </c>
      <c r="J157" s="46" t="s">
        <v>926</v>
      </c>
      <c r="K157" s="12" t="str">
        <f>_xlfn.XLOOKUP(Calculations[[#This Row],[For XLOOKUP]],Factors[For XLOOKUP],Factors[Factor],"")</f>
        <v>GWP 100-year</v>
      </c>
      <c r="L157" s="12">
        <f>_xlfn.XLOOKUP(Calculations[[#This Row],[For XLOOKUP]],Factors[For XLOOKUP],Factors[Value],"")</f>
        <v>1120</v>
      </c>
      <c r="M157" s="12" t="str">
        <f>_xlfn.XLOOKUP(Calculations[[#This Row],[For XLOOKUP]],Factors[For XLOOKUP],Factors[Units],"")</f>
        <v>kg CO2 eq / kg HFC</v>
      </c>
      <c r="N157" s="12" t="str">
        <f>_xlfn.XLOOKUP(Calculations[[#This Row],[For XLOOKUP]],Factors[For XLOOKUP],Factors[Source],"")</f>
        <v>IPCC - AR5</v>
      </c>
      <c r="O157" s="54" t="s">
        <v>1079</v>
      </c>
      <c r="P157" s="54" t="s">
        <v>1079</v>
      </c>
      <c r="Q157" s="54">
        <v>2.7771823522840633E-2</v>
      </c>
      <c r="R157" s="54" t="s">
        <v>1079</v>
      </c>
      <c r="S157" s="54" t="s">
        <v>1079</v>
      </c>
      <c r="T157" s="54" t="s">
        <v>1077</v>
      </c>
      <c r="U157" s="125">
        <v>7.3595332335527681</v>
      </c>
    </row>
    <row r="158" spans="1:21" s="7" customFormat="1" x14ac:dyDescent="0.3">
      <c r="A158" s="8" t="s">
        <v>0</v>
      </c>
      <c r="B158" s="8" t="s">
        <v>0</v>
      </c>
      <c r="C158" s="9" t="s">
        <v>577</v>
      </c>
      <c r="D158" s="8" t="s">
        <v>72</v>
      </c>
      <c r="E158" s="8" t="s">
        <v>73</v>
      </c>
      <c r="F158" s="10" t="s">
        <v>73</v>
      </c>
      <c r="G158" s="28">
        <v>7.54E-4</v>
      </c>
      <c r="H158" s="11" t="s">
        <v>258</v>
      </c>
      <c r="I158" s="9" t="s">
        <v>243</v>
      </c>
      <c r="J158" s="46" t="s">
        <v>52</v>
      </c>
      <c r="K158" s="12" t="str">
        <f>_xlfn.XLOOKUP(Calculations[[#This Row],[For XLOOKUP]],Factors[For XLOOKUP],Factors[Factor],"")</f>
        <v>GWP 100-year</v>
      </c>
      <c r="L158" s="12">
        <f>_xlfn.XLOOKUP(Calculations[[#This Row],[For XLOOKUP]],Factors[For XLOOKUP],Factors[Value],"")</f>
        <v>677</v>
      </c>
      <c r="M158" s="12" t="str">
        <f>_xlfn.XLOOKUP(Calculations[[#This Row],[For XLOOKUP]],Factors[For XLOOKUP],Factors[Units],"")</f>
        <v>kg CO2 eq / kg HFC</v>
      </c>
      <c r="N158" s="12" t="str">
        <f>_xlfn.XLOOKUP(Calculations[[#This Row],[For XLOOKUP]],Factors[For XLOOKUP],Factors[Source],"")</f>
        <v>IPCC - AR5</v>
      </c>
      <c r="O158" s="54">
        <v>1.4938005938748002</v>
      </c>
      <c r="P158" s="54" t="s">
        <v>1079</v>
      </c>
      <c r="Q158" s="54" t="s">
        <v>1079</v>
      </c>
      <c r="R158" s="54" t="s">
        <v>1079</v>
      </c>
      <c r="S158" s="54" t="s">
        <v>1079</v>
      </c>
      <c r="T158" s="54" t="s">
        <v>1077</v>
      </c>
      <c r="U158" s="125">
        <v>1.4938005938748002</v>
      </c>
    </row>
    <row r="159" spans="1:21" s="7" customFormat="1" x14ac:dyDescent="0.3">
      <c r="A159" s="8" t="s">
        <v>0</v>
      </c>
      <c r="B159" s="8" t="s">
        <v>0</v>
      </c>
      <c r="C159" s="9" t="s">
        <v>577</v>
      </c>
      <c r="D159" s="8" t="s">
        <v>69</v>
      </c>
      <c r="E159" s="8" t="s">
        <v>70</v>
      </c>
      <c r="F159" s="10" t="s">
        <v>76</v>
      </c>
      <c r="G159" s="24">
        <v>4726.3160000000007</v>
      </c>
      <c r="H159" s="11" t="s">
        <v>7</v>
      </c>
      <c r="I159" s="9" t="s">
        <v>224</v>
      </c>
      <c r="J159" s="46" t="s">
        <v>189</v>
      </c>
      <c r="K159" s="12" t="str">
        <f>_xlfn.XLOOKUP(Calculations[[#This Row],[For XLOOKUP]],Factors[For XLOOKUP],Factors[Factor],"")</f>
        <v>Σ.Ε. CO₂ st.</v>
      </c>
      <c r="L159" s="12">
        <f>_xlfn.XLOOKUP(Calculations[[#This Row],[For XLOOKUP]],Factors[For XLOOKUP],Factors[Value],"")</f>
        <v>2.6288551800000004E-3</v>
      </c>
      <c r="M159" s="12" t="str">
        <f>_xlfn.XLOOKUP(Calculations[[#This Row],[For XLOOKUP]],Factors[For XLOOKUP],Factors[Units],"")</f>
        <v>tn CO2/lt</v>
      </c>
      <c r="N159" s="12" t="str">
        <f>_xlfn.XLOOKUP(Calculations[[#This Row],[For XLOOKUP]],Factors[For XLOOKUP],Factors[Source],"")</f>
        <v>Greece. National Inventory Submissions 2024</v>
      </c>
      <c r="O159" s="54" t="s">
        <v>1079</v>
      </c>
      <c r="P159" s="54">
        <v>2.7261007692000003E-5</v>
      </c>
      <c r="Q159" s="54" t="s">
        <v>1079</v>
      </c>
      <c r="R159" s="54" t="s">
        <v>1079</v>
      </c>
      <c r="S159" s="54" t="s">
        <v>1079</v>
      </c>
      <c r="T159" s="54" t="s">
        <v>1077</v>
      </c>
      <c r="U159" s="125">
        <v>7.6330821537600011E-4</v>
      </c>
    </row>
    <row r="160" spans="1:21" s="7" customFormat="1" x14ac:dyDescent="0.3">
      <c r="A160" s="8" t="s">
        <v>0</v>
      </c>
      <c r="B160" s="8" t="s">
        <v>0</v>
      </c>
      <c r="C160" s="9" t="s">
        <v>577</v>
      </c>
      <c r="D160" s="8" t="s">
        <v>69</v>
      </c>
      <c r="E160" s="8" t="s">
        <v>70</v>
      </c>
      <c r="F160" s="10" t="s">
        <v>76</v>
      </c>
      <c r="G160" s="29">
        <v>4726.3160000000007</v>
      </c>
      <c r="H160" s="11" t="s">
        <v>7</v>
      </c>
      <c r="I160" s="9" t="s">
        <v>224</v>
      </c>
      <c r="J160" s="46" t="s">
        <v>299</v>
      </c>
      <c r="K160" s="12" t="str">
        <f>_xlfn.XLOOKUP(Calculations[[#This Row],[For XLOOKUP]],Factors[For XLOOKUP],Factors[Factor],"")</f>
        <v>Σ.Ε. CH₄ st.</v>
      </c>
      <c r="L160" s="12">
        <f>_xlfn.XLOOKUP(Calculations[[#This Row],[For XLOOKUP]],Factors[For XLOOKUP],Factors[Value],"")</f>
        <v>2.6069673432920342E-8</v>
      </c>
      <c r="M160" s="12" t="str">
        <f>_xlfn.XLOOKUP(Calculations[[#This Row],[For XLOOKUP]],Factors[For XLOOKUP],Factors[Units],"")</f>
        <v>tn CH4/lt</v>
      </c>
      <c r="N160" s="12" t="str">
        <f>_xlfn.XLOOKUP(Calculations[[#This Row],[For XLOOKUP]],Factors[For XLOOKUP],Factors[Source],"")</f>
        <v>Greece. National Inventory Submissions 2024</v>
      </c>
      <c r="O160" s="54" t="s">
        <v>1079</v>
      </c>
      <c r="P160" s="54" t="s">
        <v>1079</v>
      </c>
      <c r="Q160" s="54">
        <v>1.1224791066600002E-5</v>
      </c>
      <c r="R160" s="54" t="s">
        <v>1079</v>
      </c>
      <c r="S160" s="54" t="s">
        <v>1079</v>
      </c>
      <c r="T160" s="54" t="s">
        <v>1077</v>
      </c>
      <c r="U160" s="125">
        <v>2.9745696326490003E-3</v>
      </c>
    </row>
    <row r="161" spans="1:21" s="7" customFormat="1" x14ac:dyDescent="0.3">
      <c r="A161" s="8" t="s">
        <v>0</v>
      </c>
      <c r="B161" s="8" t="s">
        <v>0</v>
      </c>
      <c r="C161" s="9" t="s">
        <v>577</v>
      </c>
      <c r="D161" s="8" t="s">
        <v>69</v>
      </c>
      <c r="E161" s="8" t="s">
        <v>70</v>
      </c>
      <c r="F161" s="10" t="s">
        <v>76</v>
      </c>
      <c r="G161" s="29">
        <v>4726.3160000000007</v>
      </c>
      <c r="H161" s="11" t="s">
        <v>7</v>
      </c>
      <c r="I161" s="9" t="s">
        <v>224</v>
      </c>
      <c r="J161" s="46" t="s">
        <v>190</v>
      </c>
      <c r="K161" s="12" t="str">
        <f>_xlfn.XLOOKUP(Calculations[[#This Row],[For XLOOKUP]],Factors[For XLOOKUP],Factors[Factor],"")</f>
        <v>Σ.Ε. N2O st.</v>
      </c>
      <c r="L161" s="12">
        <f>_xlfn.XLOOKUP(Calculations[[#This Row],[For XLOOKUP]],Factors[For XLOOKUP],Factors[Value],"")</f>
        <v>6.7698900000000009E-9</v>
      </c>
      <c r="M161" s="12" t="str">
        <f>_xlfn.XLOOKUP(Calculations[[#This Row],[For XLOOKUP]],Factors[For XLOOKUP],Factors[Units],"")</f>
        <v>tn N2O/lt</v>
      </c>
      <c r="N161" s="12" t="str">
        <f>_xlfn.XLOOKUP(Calculations[[#This Row],[For XLOOKUP]],Factors[For XLOOKUP],Factors[Source],"")</f>
        <v>Greece. National Inventory Submissions 2024</v>
      </c>
      <c r="O161" s="54">
        <v>18.301901571155202</v>
      </c>
      <c r="P161" s="54" t="s">
        <v>1079</v>
      </c>
      <c r="Q161" s="54" t="s">
        <v>1079</v>
      </c>
      <c r="R161" s="54" t="s">
        <v>1079</v>
      </c>
      <c r="S161" s="54" t="s">
        <v>1079</v>
      </c>
      <c r="T161" s="54" t="s">
        <v>1077</v>
      </c>
      <c r="U161" s="125">
        <v>18.301901571155202</v>
      </c>
    </row>
    <row r="162" spans="1:21" s="7" customFormat="1" x14ac:dyDescent="0.3">
      <c r="A162" s="8" t="s">
        <v>0</v>
      </c>
      <c r="B162" s="8" t="s">
        <v>0</v>
      </c>
      <c r="C162" s="9" t="s">
        <v>297</v>
      </c>
      <c r="D162" s="8" t="s">
        <v>69</v>
      </c>
      <c r="E162" s="8" t="s">
        <v>70</v>
      </c>
      <c r="F162" s="10" t="s">
        <v>76</v>
      </c>
      <c r="G162" s="24">
        <v>15512.400000000001</v>
      </c>
      <c r="H162" s="11" t="s">
        <v>7</v>
      </c>
      <c r="I162" s="9" t="s">
        <v>224</v>
      </c>
      <c r="J162" s="46" t="s">
        <v>970</v>
      </c>
      <c r="K162" s="12" t="str">
        <f>_xlfn.XLOOKUP(Calculations[[#This Row],[For XLOOKUP]],Factors[For XLOOKUP],Factors[Factor],"")</f>
        <v>Σ.Ε. CO₂ st.</v>
      </c>
      <c r="L162" s="12">
        <f>_xlfn.XLOOKUP(Calculations[[#This Row],[For XLOOKUP]],Factors[For XLOOKUP],Factors[Value],"")</f>
        <v>2.6924234999999999E-3</v>
      </c>
      <c r="M162" s="12" t="str">
        <f>_xlfn.XLOOKUP(Calculations[[#This Row],[For XLOOKUP]],Factors[For XLOOKUP],Factors[Units],"")</f>
        <v>tn CO2/lt</v>
      </c>
      <c r="N162" s="12" t="str">
        <f>_xlfn.XLOOKUP(Calculations[[#This Row],[For XLOOKUP]],Factors[For XLOOKUP],Factors[Source],"")</f>
        <v>Cyprus. National Inventory Report (NIR) 2024</v>
      </c>
      <c r="O162" s="54" t="s">
        <v>1079</v>
      </c>
      <c r="P162" s="54">
        <v>3.3399925100800006E-4</v>
      </c>
      <c r="Q162" s="54" t="s">
        <v>1079</v>
      </c>
      <c r="R162" s="54" t="s">
        <v>1079</v>
      </c>
      <c r="S162" s="54" t="s">
        <v>1079</v>
      </c>
      <c r="T162" s="54" t="s">
        <v>1077</v>
      </c>
      <c r="U162" s="125">
        <v>9.3519790282240011E-3</v>
      </c>
    </row>
    <row r="163" spans="1:21" s="7" customFormat="1" x14ac:dyDescent="0.3">
      <c r="A163" s="8" t="s">
        <v>0</v>
      </c>
      <c r="B163" s="8" t="s">
        <v>0</v>
      </c>
      <c r="C163" s="9" t="s">
        <v>297</v>
      </c>
      <c r="D163" s="8" t="s">
        <v>69</v>
      </c>
      <c r="E163" s="8" t="s">
        <v>70</v>
      </c>
      <c r="F163" s="10" t="s">
        <v>76</v>
      </c>
      <c r="G163" s="29">
        <v>15512.400000000001</v>
      </c>
      <c r="H163" s="11" t="s">
        <v>7</v>
      </c>
      <c r="I163" s="9" t="s">
        <v>224</v>
      </c>
      <c r="J163" s="46" t="s">
        <v>971</v>
      </c>
      <c r="K163" s="12" t="str">
        <f>_xlfn.XLOOKUP(Calculations[[#This Row],[For XLOOKUP]],Factors[For XLOOKUP],Factors[Factor],"")</f>
        <v>Σ.Ε. CH₄ st.</v>
      </c>
      <c r="L163" s="12">
        <f>_xlfn.XLOOKUP(Calculations[[#This Row],[For XLOOKUP]],Factors[For XLOOKUP],Factors[Value],"")</f>
        <v>3.6335000000000003E-7</v>
      </c>
      <c r="M163" s="12" t="str">
        <f>_xlfn.XLOOKUP(Calculations[[#This Row],[For XLOOKUP]],Factors[For XLOOKUP],Factors[Units],"")</f>
        <v>tn CH4/lt</v>
      </c>
      <c r="N163" s="12" t="str">
        <f>_xlfn.XLOOKUP(Calculations[[#This Row],[For XLOOKUP]],Factors[For XLOOKUP],Factors[Source],"")</f>
        <v>Cyprus. National Inventory Report (NIR) 2024</v>
      </c>
      <c r="O163" s="54" t="s">
        <v>1079</v>
      </c>
      <c r="P163" s="54" t="s">
        <v>1079</v>
      </c>
      <c r="Q163" s="54">
        <v>1.3752506331840002E-4</v>
      </c>
      <c r="R163" s="54" t="s">
        <v>1079</v>
      </c>
      <c r="S163" s="54" t="s">
        <v>1079</v>
      </c>
      <c r="T163" s="54" t="s">
        <v>1077</v>
      </c>
      <c r="U163" s="125">
        <v>3.6444141779376008E-2</v>
      </c>
    </row>
    <row r="164" spans="1:21" s="7" customFormat="1" x14ac:dyDescent="0.3">
      <c r="A164" s="8" t="s">
        <v>0</v>
      </c>
      <c r="B164" s="8" t="s">
        <v>0</v>
      </c>
      <c r="C164" s="9" t="s">
        <v>297</v>
      </c>
      <c r="D164" s="8" t="s">
        <v>69</v>
      </c>
      <c r="E164" s="8" t="s">
        <v>70</v>
      </c>
      <c r="F164" s="10" t="s">
        <v>76</v>
      </c>
      <c r="G164" s="29">
        <v>15512.400000000001</v>
      </c>
      <c r="H164" s="11" t="s">
        <v>7</v>
      </c>
      <c r="I164" s="9" t="s">
        <v>224</v>
      </c>
      <c r="J164" s="46" t="s">
        <v>972</v>
      </c>
      <c r="K164" s="12" t="str">
        <f>_xlfn.XLOOKUP(Calculations[[#This Row],[For XLOOKUP]],Factors[For XLOOKUP],Factors[Factor],"")</f>
        <v>Σ.Ε. N2O st.</v>
      </c>
      <c r="L164" s="12">
        <f>_xlfn.XLOOKUP(Calculations[[#This Row],[For XLOOKUP]],Factors[For XLOOKUP],Factors[Value],"")</f>
        <v>2.1800999999999998E-8</v>
      </c>
      <c r="M164" s="12" t="str">
        <f>_xlfn.XLOOKUP(Calculations[[#This Row],[For XLOOKUP]],Factors[For XLOOKUP],Factors[Units],"")</f>
        <v>tn N2O/lt</v>
      </c>
      <c r="N164" s="12" t="str">
        <f>_xlfn.XLOOKUP(Calculations[[#This Row],[For XLOOKUP]],Factors[For XLOOKUP],Factors[Source],"")</f>
        <v>Cyprus. National Inventory Report (NIR) 2024</v>
      </c>
      <c r="O164" s="54">
        <v>12.412931895799202</v>
      </c>
      <c r="P164" s="54" t="s">
        <v>1079</v>
      </c>
      <c r="Q164" s="54" t="s">
        <v>1079</v>
      </c>
      <c r="R164" s="54" t="s">
        <v>1079</v>
      </c>
      <c r="S164" s="54" t="s">
        <v>1079</v>
      </c>
      <c r="T164" s="54" t="s">
        <v>1077</v>
      </c>
      <c r="U164" s="125">
        <v>12.412931895799202</v>
      </c>
    </row>
    <row r="165" spans="1:21" s="7" customFormat="1" x14ac:dyDescent="0.3">
      <c r="A165" s="8" t="s">
        <v>0</v>
      </c>
      <c r="B165" s="8" t="s">
        <v>0</v>
      </c>
      <c r="C165" s="9" t="s">
        <v>577</v>
      </c>
      <c r="D165" s="8" t="s">
        <v>69</v>
      </c>
      <c r="E165" s="8" t="s">
        <v>70</v>
      </c>
      <c r="F165" s="10" t="s">
        <v>76</v>
      </c>
      <c r="G165" s="28">
        <v>3600</v>
      </c>
      <c r="H165" s="11" t="s">
        <v>7</v>
      </c>
      <c r="I165" s="9" t="s">
        <v>224</v>
      </c>
      <c r="J165" s="46" t="s">
        <v>189</v>
      </c>
      <c r="K165" s="12" t="str">
        <f>_xlfn.XLOOKUP(Calculations[[#This Row],[For XLOOKUP]],Factors[For XLOOKUP],Factors[Factor],"")</f>
        <v>Σ.Ε. CO₂ st.</v>
      </c>
      <c r="L165" s="12">
        <f>_xlfn.XLOOKUP(Calculations[[#This Row],[For XLOOKUP]],Factors[For XLOOKUP],Factors[Value],"")</f>
        <v>2.6288551800000004E-3</v>
      </c>
      <c r="M165" s="12" t="str">
        <f>_xlfn.XLOOKUP(Calculations[[#This Row],[For XLOOKUP]],Factors[For XLOOKUP],Factors[Units],"")</f>
        <v>tn CO2/lt</v>
      </c>
      <c r="N165" s="12" t="str">
        <f>_xlfn.XLOOKUP(Calculations[[#This Row],[For XLOOKUP]],Factors[For XLOOKUP],Factors[Source],"")</f>
        <v>Greece. National Inventory Submissions 2024</v>
      </c>
      <c r="O165" s="54" t="s">
        <v>1079</v>
      </c>
      <c r="P165" s="54">
        <v>2.2652891776800004E-4</v>
      </c>
      <c r="Q165" s="54" t="s">
        <v>1079</v>
      </c>
      <c r="R165" s="54" t="s">
        <v>1079</v>
      </c>
      <c r="S165" s="54" t="s">
        <v>1079</v>
      </c>
      <c r="T165" s="54" t="s">
        <v>1077</v>
      </c>
      <c r="U165" s="125">
        <v>6.3428096975040012E-3</v>
      </c>
    </row>
    <row r="166" spans="1:21" s="7" customFormat="1" x14ac:dyDescent="0.3">
      <c r="A166" s="8" t="s">
        <v>0</v>
      </c>
      <c r="B166" s="8" t="s">
        <v>0</v>
      </c>
      <c r="C166" s="9" t="s">
        <v>577</v>
      </c>
      <c r="D166" s="8" t="s">
        <v>69</v>
      </c>
      <c r="E166" s="8" t="s">
        <v>70</v>
      </c>
      <c r="F166" s="10" t="s">
        <v>76</v>
      </c>
      <c r="G166" s="29">
        <v>3600</v>
      </c>
      <c r="H166" s="11" t="s">
        <v>7</v>
      </c>
      <c r="I166" s="9" t="s">
        <v>224</v>
      </c>
      <c r="J166" s="46" t="s">
        <v>299</v>
      </c>
      <c r="K166" s="12" t="str">
        <f>_xlfn.XLOOKUP(Calculations[[#This Row],[For XLOOKUP]],Factors[For XLOOKUP],Factors[Factor],"")</f>
        <v>Σ.Ε. CH₄ st.</v>
      </c>
      <c r="L166" s="12">
        <f>_xlfn.XLOOKUP(Calculations[[#This Row],[For XLOOKUP]],Factors[For XLOOKUP],Factors[Value],"")</f>
        <v>2.6069673432920342E-8</v>
      </c>
      <c r="M166" s="12" t="str">
        <f>_xlfn.XLOOKUP(Calculations[[#This Row],[For XLOOKUP]],Factors[For XLOOKUP],Factors[Units],"")</f>
        <v>tn CH4/lt</v>
      </c>
      <c r="N166" s="12" t="str">
        <f>_xlfn.XLOOKUP(Calculations[[#This Row],[For XLOOKUP]],Factors[For XLOOKUP],Factors[Source],"")</f>
        <v>Greece. National Inventory Submissions 2024</v>
      </c>
      <c r="O166" s="54" t="s">
        <v>1079</v>
      </c>
      <c r="P166" s="54" t="s">
        <v>1079</v>
      </c>
      <c r="Q166" s="54">
        <v>9.3273873116400021E-5</v>
      </c>
      <c r="R166" s="54" t="s">
        <v>1079</v>
      </c>
      <c r="S166" s="54" t="s">
        <v>1079</v>
      </c>
      <c r="T166" s="54" t="s">
        <v>1077</v>
      </c>
      <c r="U166" s="125">
        <v>2.4717576375846005E-2</v>
      </c>
    </row>
    <row r="167" spans="1:21" s="7" customFormat="1" x14ac:dyDescent="0.3">
      <c r="A167" s="8" t="s">
        <v>0</v>
      </c>
      <c r="B167" s="8" t="s">
        <v>0</v>
      </c>
      <c r="C167" s="9" t="s">
        <v>577</v>
      </c>
      <c r="D167" s="8" t="s">
        <v>69</v>
      </c>
      <c r="E167" s="8" t="s">
        <v>70</v>
      </c>
      <c r="F167" s="10" t="s">
        <v>76</v>
      </c>
      <c r="G167" s="29">
        <v>3600</v>
      </c>
      <c r="H167" s="11" t="s">
        <v>7</v>
      </c>
      <c r="I167" s="9" t="s">
        <v>224</v>
      </c>
      <c r="J167" s="46" t="s">
        <v>190</v>
      </c>
      <c r="K167" s="12" t="str">
        <f>_xlfn.XLOOKUP(Calculations[[#This Row],[For XLOOKUP]],Factors[For XLOOKUP],Factors[Factor],"")</f>
        <v>Σ.Ε. N2O st.</v>
      </c>
      <c r="L167" s="12">
        <f>_xlfn.XLOOKUP(Calculations[[#This Row],[For XLOOKUP]],Factors[For XLOOKUP],Factors[Value],"")</f>
        <v>6.7698900000000009E-9</v>
      </c>
      <c r="M167" s="12" t="str">
        <f>_xlfn.XLOOKUP(Calculations[[#This Row],[For XLOOKUP]],Factors[For XLOOKUP],Factors[Units],"")</f>
        <v>tn N2O/lt</v>
      </c>
      <c r="N167" s="12" t="str">
        <f>_xlfn.XLOOKUP(Calculations[[#This Row],[For XLOOKUP]],Factors[For XLOOKUP],Factors[Source],"")</f>
        <v>Greece. National Inventory Submissions 2024</v>
      </c>
      <c r="O167" s="54">
        <v>3.3977742987600004</v>
      </c>
      <c r="P167" s="54" t="s">
        <v>1079</v>
      </c>
      <c r="Q167" s="54" t="s">
        <v>1079</v>
      </c>
      <c r="R167" s="54" t="s">
        <v>1079</v>
      </c>
      <c r="S167" s="54" t="s">
        <v>1079</v>
      </c>
      <c r="T167" s="54" t="s">
        <v>1077</v>
      </c>
      <c r="U167" s="125">
        <v>3.3977742987600004</v>
      </c>
    </row>
    <row r="168" spans="1:21" s="7" customFormat="1" x14ac:dyDescent="0.3">
      <c r="A168" s="8" t="s">
        <v>0</v>
      </c>
      <c r="B168" s="8" t="s">
        <v>0</v>
      </c>
      <c r="C168" s="9" t="s">
        <v>577</v>
      </c>
      <c r="D168" s="8" t="s">
        <v>69</v>
      </c>
      <c r="E168" s="8" t="s">
        <v>70</v>
      </c>
      <c r="F168" s="10" t="s">
        <v>76</v>
      </c>
      <c r="G168" s="28">
        <v>10167</v>
      </c>
      <c r="H168" s="11" t="s">
        <v>7</v>
      </c>
      <c r="I168" s="9" t="s">
        <v>224</v>
      </c>
      <c r="J168" s="46" t="s">
        <v>189</v>
      </c>
      <c r="K168" s="12" t="str">
        <f>_xlfn.XLOOKUP(Calculations[[#This Row],[For XLOOKUP]],Factors[For XLOOKUP],Factors[Factor],"")</f>
        <v>Σ.Ε. CO₂ st.</v>
      </c>
      <c r="L168" s="12">
        <f>_xlfn.XLOOKUP(Calculations[[#This Row],[For XLOOKUP]],Factors[For XLOOKUP],Factors[Value],"")</f>
        <v>2.6288551800000004E-3</v>
      </c>
      <c r="M168" s="12" t="str">
        <f>_xlfn.XLOOKUP(Calculations[[#This Row],[For XLOOKUP]],Factors[For XLOOKUP],Factors[Units],"")</f>
        <v>tn CO2/lt</v>
      </c>
      <c r="N168" s="12" t="str">
        <f>_xlfn.XLOOKUP(Calculations[[#This Row],[For XLOOKUP]],Factors[For XLOOKUP],Factors[Source],"")</f>
        <v>Greece. National Inventory Submissions 2024</v>
      </c>
      <c r="O168" s="54" t="s">
        <v>1079</v>
      </c>
      <c r="P168" s="54">
        <v>6.2007440400000001E-5</v>
      </c>
      <c r="Q168" s="54" t="s">
        <v>1079</v>
      </c>
      <c r="R168" s="54" t="s">
        <v>1079</v>
      </c>
      <c r="S168" s="54" t="s">
        <v>1079</v>
      </c>
      <c r="T168" s="54" t="s">
        <v>1077</v>
      </c>
      <c r="U168" s="125">
        <v>1.7362083312000001E-3</v>
      </c>
    </row>
    <row r="169" spans="1:21" s="7" customFormat="1" x14ac:dyDescent="0.3">
      <c r="A169" s="8" t="s">
        <v>0</v>
      </c>
      <c r="B169" s="8" t="s">
        <v>0</v>
      </c>
      <c r="C169" s="9" t="s">
        <v>577</v>
      </c>
      <c r="D169" s="8" t="s">
        <v>69</v>
      </c>
      <c r="E169" s="8" t="s">
        <v>70</v>
      </c>
      <c r="F169" s="10" t="s">
        <v>76</v>
      </c>
      <c r="G169" s="29">
        <v>10167</v>
      </c>
      <c r="H169" s="11" t="s">
        <v>7</v>
      </c>
      <c r="I169" s="9" t="s">
        <v>224</v>
      </c>
      <c r="J169" s="46" t="s">
        <v>299</v>
      </c>
      <c r="K169" s="12" t="str">
        <f>_xlfn.XLOOKUP(Calculations[[#This Row],[For XLOOKUP]],Factors[For XLOOKUP],Factors[Factor],"")</f>
        <v>Σ.Ε. CH₄ st.</v>
      </c>
      <c r="L169" s="12">
        <f>_xlfn.XLOOKUP(Calculations[[#This Row],[For XLOOKUP]],Factors[For XLOOKUP],Factors[Value],"")</f>
        <v>2.6069673432920342E-8</v>
      </c>
      <c r="M169" s="12" t="str">
        <f>_xlfn.XLOOKUP(Calculations[[#This Row],[For XLOOKUP]],Factors[For XLOOKUP],Factors[Units],"")</f>
        <v>tn CH4/lt</v>
      </c>
      <c r="N169" s="12" t="str">
        <f>_xlfn.XLOOKUP(Calculations[[#This Row],[For XLOOKUP]],Factors[For XLOOKUP],Factors[Source],"")</f>
        <v>Greece. National Inventory Submissions 2024</v>
      </c>
      <c r="O169" s="54" t="s">
        <v>1079</v>
      </c>
      <c r="P169" s="54" t="s">
        <v>1079</v>
      </c>
      <c r="Q169" s="54">
        <v>2.5531725420000003E-5</v>
      </c>
      <c r="R169" s="54" t="s">
        <v>1079</v>
      </c>
      <c r="S169" s="54" t="s">
        <v>1079</v>
      </c>
      <c r="T169" s="54" t="s">
        <v>1077</v>
      </c>
      <c r="U169" s="125">
        <v>6.7659072363000011E-3</v>
      </c>
    </row>
    <row r="170" spans="1:21" s="7" customFormat="1" x14ac:dyDescent="0.3">
      <c r="A170" s="8" t="s">
        <v>0</v>
      </c>
      <c r="B170" s="8" t="s">
        <v>0</v>
      </c>
      <c r="C170" s="9" t="s">
        <v>577</v>
      </c>
      <c r="D170" s="8" t="s">
        <v>69</v>
      </c>
      <c r="E170" s="8" t="s">
        <v>70</v>
      </c>
      <c r="F170" s="10" t="s">
        <v>76</v>
      </c>
      <c r="G170" s="29">
        <v>10167</v>
      </c>
      <c r="H170" s="11" t="s">
        <v>7</v>
      </c>
      <c r="I170" s="9" t="s">
        <v>224</v>
      </c>
      <c r="J170" s="46" t="s">
        <v>190</v>
      </c>
      <c r="K170" s="12" t="str">
        <f>_xlfn.XLOOKUP(Calculations[[#This Row],[For XLOOKUP]],Factors[For XLOOKUP],Factors[Factor],"")</f>
        <v>Σ.Ε. N2O st.</v>
      </c>
      <c r="L170" s="12">
        <f>_xlfn.XLOOKUP(Calculations[[#This Row],[For XLOOKUP]],Factors[For XLOOKUP],Factors[Value],"")</f>
        <v>6.7698900000000009E-9</v>
      </c>
      <c r="M170" s="12" t="str">
        <f>_xlfn.XLOOKUP(Calculations[[#This Row],[For XLOOKUP]],Factors[For XLOOKUP],Factors[Units],"")</f>
        <v>tn N2O/lt</v>
      </c>
      <c r="N170" s="12" t="str">
        <f>_xlfn.XLOOKUP(Calculations[[#This Row],[For XLOOKUP]],Factors[For XLOOKUP],Factors[Source],"")</f>
        <v>Greece. National Inventory Submissions 2024</v>
      </c>
      <c r="O170" s="54">
        <v>2152.5826479895622</v>
      </c>
      <c r="P170" s="54" t="s">
        <v>1079</v>
      </c>
      <c r="Q170" s="54" t="s">
        <v>1079</v>
      </c>
      <c r="R170" s="54" t="s">
        <v>1079</v>
      </c>
      <c r="S170" s="54" t="s">
        <v>1079</v>
      </c>
      <c r="T170" s="54" t="s">
        <v>1077</v>
      </c>
      <c r="U170" s="125">
        <v>2152.5826479895622</v>
      </c>
    </row>
    <row r="171" spans="1:21" s="7" customFormat="1" x14ac:dyDescent="0.3">
      <c r="A171" s="8" t="s">
        <v>0</v>
      </c>
      <c r="B171" s="8" t="s">
        <v>0</v>
      </c>
      <c r="C171" s="9" t="s">
        <v>577</v>
      </c>
      <c r="D171" s="8" t="s">
        <v>69</v>
      </c>
      <c r="E171" s="8" t="s">
        <v>77</v>
      </c>
      <c r="F171" s="10" t="s">
        <v>75</v>
      </c>
      <c r="G171" s="24">
        <v>10826.228391897741</v>
      </c>
      <c r="H171" s="11" t="s">
        <v>44</v>
      </c>
      <c r="I171" s="9" t="s">
        <v>63</v>
      </c>
      <c r="J171" s="46" t="s">
        <v>253</v>
      </c>
      <c r="K171" s="12" t="str">
        <f>_xlfn.XLOOKUP(Calculations[[#This Row],[For XLOOKUP]],Factors[For XLOOKUP],Factors[Factor],"")</f>
        <v>Σ.Ε. CO₂ st.</v>
      </c>
      <c r="L171" s="12">
        <f>_xlfn.XLOOKUP(Calculations[[#This Row],[For XLOOKUP]],Factors[For XLOOKUP],Factors[Value],"")</f>
        <v>2.0043000000000055E-4</v>
      </c>
      <c r="M171" s="12" t="str">
        <f>_xlfn.XLOOKUP(Calculations[[#This Row],[For XLOOKUP]],Factors[For XLOOKUP],Factors[Units],"")</f>
        <v>tn CO2/KWh</v>
      </c>
      <c r="N171" s="12" t="str">
        <f>_xlfn.XLOOKUP(Calculations[[#This Row],[For XLOOKUP]],Factors[For XLOOKUP],Factors[Source],"")</f>
        <v>Greece. National Inventory Submissions 2024</v>
      </c>
      <c r="O171" s="54" t="s">
        <v>1079</v>
      </c>
      <c r="P171" s="54">
        <v>3.928340393298E-2</v>
      </c>
      <c r="Q171" s="54" t="s">
        <v>1079</v>
      </c>
      <c r="R171" s="54" t="s">
        <v>1079</v>
      </c>
      <c r="S171" s="54" t="s">
        <v>1079</v>
      </c>
      <c r="T171" s="54" t="s">
        <v>1077</v>
      </c>
      <c r="U171" s="125">
        <v>1.0999353101234399</v>
      </c>
    </row>
    <row r="172" spans="1:21" s="7" customFormat="1" x14ac:dyDescent="0.3">
      <c r="A172" s="8" t="s">
        <v>0</v>
      </c>
      <c r="B172" s="8" t="s">
        <v>0</v>
      </c>
      <c r="C172" s="9" t="s">
        <v>577</v>
      </c>
      <c r="D172" s="8" t="s">
        <v>69</v>
      </c>
      <c r="E172" s="8" t="s">
        <v>77</v>
      </c>
      <c r="F172" s="10" t="s">
        <v>75</v>
      </c>
      <c r="G172" s="29">
        <v>10826.228391897741</v>
      </c>
      <c r="H172" s="11" t="s">
        <v>44</v>
      </c>
      <c r="I172" s="9" t="s">
        <v>63</v>
      </c>
      <c r="J172" s="46" t="s">
        <v>254</v>
      </c>
      <c r="K172" s="12" t="str">
        <f>_xlfn.XLOOKUP(Calculations[[#This Row],[For XLOOKUP]],Factors[For XLOOKUP],Factors[Factor],"")</f>
        <v>Σ.Ε. CH₄ st.</v>
      </c>
      <c r="L172" s="12">
        <f>_xlfn.XLOOKUP(Calculations[[#This Row],[For XLOOKUP]],Factors[For XLOOKUP],Factors[Value],"")</f>
        <v>3.6000000000000103E-9</v>
      </c>
      <c r="M172" s="12" t="str">
        <f>_xlfn.XLOOKUP(Calculations[[#This Row],[For XLOOKUP]],Factors[For XLOOKUP],Factors[Units],"")</f>
        <v>tn CH4/KWh</v>
      </c>
      <c r="N172" s="12" t="str">
        <f>_xlfn.XLOOKUP(Calculations[[#This Row],[For XLOOKUP]],Factors[For XLOOKUP],Factors[Source],"")</f>
        <v>Greece. National Inventory Submissions 2024</v>
      </c>
      <c r="O172" s="54" t="s">
        <v>1079</v>
      </c>
      <c r="P172" s="54" t="s">
        <v>1079</v>
      </c>
      <c r="Q172" s="54">
        <v>1.6175044096479001E-2</v>
      </c>
      <c r="R172" s="54" t="s">
        <v>1079</v>
      </c>
      <c r="S172" s="54" t="s">
        <v>1079</v>
      </c>
      <c r="T172" s="54" t="s">
        <v>1077</v>
      </c>
      <c r="U172" s="125">
        <v>4.286386685566935</v>
      </c>
    </row>
    <row r="173" spans="1:21" s="7" customFormat="1" x14ac:dyDescent="0.3">
      <c r="A173" s="8" t="s">
        <v>0</v>
      </c>
      <c r="B173" s="8" t="s">
        <v>0</v>
      </c>
      <c r="C173" s="9" t="s">
        <v>577</v>
      </c>
      <c r="D173" s="8" t="s">
        <v>69</v>
      </c>
      <c r="E173" s="8" t="s">
        <v>77</v>
      </c>
      <c r="F173" s="10" t="s">
        <v>75</v>
      </c>
      <c r="G173" s="29">
        <v>10826.228391897741</v>
      </c>
      <c r="H173" s="11" t="s">
        <v>44</v>
      </c>
      <c r="I173" s="9" t="s">
        <v>63</v>
      </c>
      <c r="J173" s="46" t="s">
        <v>255</v>
      </c>
      <c r="K173" s="12" t="str">
        <f>_xlfn.XLOOKUP(Calculations[[#This Row],[For XLOOKUP]],Factors[For XLOOKUP],Factors[Factor],"")</f>
        <v>Σ.Ε. N2O st.</v>
      </c>
      <c r="L173" s="12">
        <f>_xlfn.XLOOKUP(Calculations[[#This Row],[For XLOOKUP]],Factors[For XLOOKUP],Factors[Value],"")</f>
        <v>3.6000000000000103E-10</v>
      </c>
      <c r="M173" s="12" t="str">
        <f>_xlfn.XLOOKUP(Calculations[[#This Row],[For XLOOKUP]],Factors[For XLOOKUP],Factors[Units],"")</f>
        <v>tn N2O/kWh</v>
      </c>
      <c r="N173" s="12" t="str">
        <f>_xlfn.XLOOKUP(Calculations[[#This Row],[For XLOOKUP]],Factors[For XLOOKUP],Factors[Source],"")</f>
        <v>Greece. National Inventory Submissions 2024</v>
      </c>
      <c r="O173" s="54">
        <v>7.3546276550424006</v>
      </c>
      <c r="P173" s="54" t="s">
        <v>1079</v>
      </c>
      <c r="Q173" s="54" t="s">
        <v>1079</v>
      </c>
      <c r="R173" s="54" t="s">
        <v>1079</v>
      </c>
      <c r="S173" s="54" t="s">
        <v>1079</v>
      </c>
      <c r="T173" s="54" t="s">
        <v>1077</v>
      </c>
      <c r="U173" s="125">
        <v>7.3546276550424006</v>
      </c>
    </row>
    <row r="174" spans="1:21" s="7" customFormat="1" x14ac:dyDescent="0.3">
      <c r="A174" s="8" t="s">
        <v>0</v>
      </c>
      <c r="B174" s="8" t="s">
        <v>0</v>
      </c>
      <c r="C174" s="9" t="s">
        <v>577</v>
      </c>
      <c r="D174" s="8" t="s">
        <v>69</v>
      </c>
      <c r="E174" s="8" t="s">
        <v>77</v>
      </c>
      <c r="F174" s="10" t="s">
        <v>75</v>
      </c>
      <c r="G174" s="24">
        <v>1623077.6680000001</v>
      </c>
      <c r="H174" s="11" t="s">
        <v>44</v>
      </c>
      <c r="I174" s="9" t="s">
        <v>63</v>
      </c>
      <c r="J174" s="46" t="s">
        <v>253</v>
      </c>
      <c r="K174" s="12" t="str">
        <f>_xlfn.XLOOKUP(Calculations[[#This Row],[For XLOOKUP]],Factors[For XLOOKUP],Factors[Factor],"")</f>
        <v>Σ.Ε. CO₂ st.</v>
      </c>
      <c r="L174" s="12">
        <f>_xlfn.XLOOKUP(Calculations[[#This Row],[For XLOOKUP]],Factors[For XLOOKUP],Factors[Value],"")</f>
        <v>2.0043000000000055E-4</v>
      </c>
      <c r="M174" s="12" t="str">
        <f>_xlfn.XLOOKUP(Calculations[[#This Row],[For XLOOKUP]],Factors[For XLOOKUP],Factors[Units],"")</f>
        <v>tn CO2/KWh</v>
      </c>
      <c r="N174" s="12" t="str">
        <f>_xlfn.XLOOKUP(Calculations[[#This Row],[For XLOOKUP]],Factors[For XLOOKUP],Factors[Source],"")</f>
        <v>Greece. National Inventory Submissions 2024</v>
      </c>
      <c r="O174" s="54" t="s">
        <v>1079</v>
      </c>
      <c r="P174" s="54">
        <v>1.3421775429600002E-4</v>
      </c>
      <c r="Q174" s="54" t="s">
        <v>1079</v>
      </c>
      <c r="R174" s="54" t="s">
        <v>1079</v>
      </c>
      <c r="S174" s="54" t="s">
        <v>1079</v>
      </c>
      <c r="T174" s="54" t="s">
        <v>1077</v>
      </c>
      <c r="U174" s="125">
        <v>3.7580971202880002E-3</v>
      </c>
    </row>
    <row r="175" spans="1:21" s="7" customFormat="1" x14ac:dyDescent="0.3">
      <c r="A175" s="8" t="s">
        <v>0</v>
      </c>
      <c r="B175" s="8" t="s">
        <v>0</v>
      </c>
      <c r="C175" s="9" t="s">
        <v>577</v>
      </c>
      <c r="D175" s="8" t="s">
        <v>69</v>
      </c>
      <c r="E175" s="8" t="s">
        <v>77</v>
      </c>
      <c r="F175" s="10" t="s">
        <v>75</v>
      </c>
      <c r="G175" s="29">
        <v>1623077.6680000001</v>
      </c>
      <c r="H175" s="11" t="s">
        <v>44</v>
      </c>
      <c r="I175" s="9" t="s">
        <v>63</v>
      </c>
      <c r="J175" s="46" t="s">
        <v>254</v>
      </c>
      <c r="K175" s="12" t="str">
        <f>_xlfn.XLOOKUP(Calculations[[#This Row],[For XLOOKUP]],Factors[For XLOOKUP],Factors[Factor],"")</f>
        <v>Σ.Ε. CH₄ st.</v>
      </c>
      <c r="L175" s="12">
        <f>_xlfn.XLOOKUP(Calculations[[#This Row],[For XLOOKUP]],Factors[For XLOOKUP],Factors[Value],"")</f>
        <v>3.6000000000000103E-9</v>
      </c>
      <c r="M175" s="12" t="str">
        <f>_xlfn.XLOOKUP(Calculations[[#This Row],[For XLOOKUP]],Factors[For XLOOKUP],Factors[Units],"")</f>
        <v>tn CH4/KWh</v>
      </c>
      <c r="N175" s="12" t="str">
        <f>_xlfn.XLOOKUP(Calculations[[#This Row],[For XLOOKUP]],Factors[For XLOOKUP],Factors[Source],"")</f>
        <v>Greece. National Inventory Submissions 2024</v>
      </c>
      <c r="O175" s="54" t="s">
        <v>1079</v>
      </c>
      <c r="P175" s="54" t="s">
        <v>1079</v>
      </c>
      <c r="Q175" s="54">
        <v>5.5264510630800005E-5</v>
      </c>
      <c r="R175" s="54" t="s">
        <v>1079</v>
      </c>
      <c r="S175" s="54" t="s">
        <v>1079</v>
      </c>
      <c r="T175" s="54" t="s">
        <v>1077</v>
      </c>
      <c r="U175" s="125">
        <v>1.4645095317162002E-2</v>
      </c>
    </row>
    <row r="176" spans="1:21" s="7" customFormat="1" x14ac:dyDescent="0.3">
      <c r="A176" s="8" t="s">
        <v>0</v>
      </c>
      <c r="B176" s="8" t="s">
        <v>0</v>
      </c>
      <c r="C176" s="9" t="s">
        <v>577</v>
      </c>
      <c r="D176" s="8" t="s">
        <v>69</v>
      </c>
      <c r="E176" s="8" t="s">
        <v>77</v>
      </c>
      <c r="F176" s="10" t="s">
        <v>75</v>
      </c>
      <c r="G176" s="29">
        <v>1623077.6680000001</v>
      </c>
      <c r="H176" s="11" t="s">
        <v>44</v>
      </c>
      <c r="I176" s="9" t="s">
        <v>63</v>
      </c>
      <c r="J176" s="46" t="s">
        <v>255</v>
      </c>
      <c r="K176" s="12" t="str">
        <f>_xlfn.XLOOKUP(Calculations[[#This Row],[For XLOOKUP]],Factors[For XLOOKUP],Factors[Factor],"")</f>
        <v>Σ.Ε. N2O st.</v>
      </c>
      <c r="L176" s="12">
        <f>_xlfn.XLOOKUP(Calculations[[#This Row],[For XLOOKUP]],Factors[For XLOOKUP],Factors[Value],"")</f>
        <v>3.6000000000000103E-10</v>
      </c>
      <c r="M176" s="12" t="str">
        <f>_xlfn.XLOOKUP(Calculations[[#This Row],[For XLOOKUP]],Factors[For XLOOKUP],Factors[Units],"")</f>
        <v>tn N2O/kWh</v>
      </c>
      <c r="N176" s="12" t="str">
        <f>_xlfn.XLOOKUP(Calculations[[#This Row],[For XLOOKUP]],Factors[For XLOOKUP],Factors[Source],"")</f>
        <v>Greece. National Inventory Submissions 2024</v>
      </c>
      <c r="O176" s="54">
        <v>26.117385232235204</v>
      </c>
      <c r="P176" s="54" t="s">
        <v>1079</v>
      </c>
      <c r="Q176" s="54" t="s">
        <v>1079</v>
      </c>
      <c r="R176" s="54" t="s">
        <v>1079</v>
      </c>
      <c r="S176" s="54" t="s">
        <v>1079</v>
      </c>
      <c r="T176" s="54" t="s">
        <v>1077</v>
      </c>
      <c r="U176" s="125">
        <v>26.117385232235204</v>
      </c>
    </row>
    <row r="177" spans="1:21" s="7" customFormat="1" x14ac:dyDescent="0.3">
      <c r="A177" s="8" t="s">
        <v>0</v>
      </c>
      <c r="B177" s="8" t="s">
        <v>0</v>
      </c>
      <c r="C177" s="9" t="s">
        <v>577</v>
      </c>
      <c r="D177" s="8" t="s">
        <v>69</v>
      </c>
      <c r="E177" s="8" t="s">
        <v>77</v>
      </c>
      <c r="F177" s="10" t="s">
        <v>75</v>
      </c>
      <c r="G177" s="24">
        <v>317.49401424961803</v>
      </c>
      <c r="H177" s="11" t="s">
        <v>44</v>
      </c>
      <c r="I177" s="9" t="s">
        <v>63</v>
      </c>
      <c r="J177" s="46" t="s">
        <v>253</v>
      </c>
      <c r="K177" s="12" t="str">
        <f>_xlfn.XLOOKUP(Calculations[[#This Row],[For XLOOKUP]],Factors[For XLOOKUP],Factors[Factor],"")</f>
        <v>Σ.Ε. CO₂ st.</v>
      </c>
      <c r="L177" s="12">
        <f>_xlfn.XLOOKUP(Calculations[[#This Row],[For XLOOKUP]],Factors[For XLOOKUP],Factors[Value],"")</f>
        <v>2.0043000000000055E-4</v>
      </c>
      <c r="M177" s="12" t="str">
        <f>_xlfn.XLOOKUP(Calculations[[#This Row],[For XLOOKUP]],Factors[For XLOOKUP],Factors[Units],"")</f>
        <v>tn CO2/KWh</v>
      </c>
      <c r="N177" s="12" t="str">
        <f>_xlfn.XLOOKUP(Calculations[[#This Row],[For XLOOKUP]],Factors[For XLOOKUP],Factors[Source],"")</f>
        <v>Greece. National Inventory Submissions 2024</v>
      </c>
      <c r="O177" s="54" t="s">
        <v>1079</v>
      </c>
      <c r="P177" s="54">
        <v>4.7662736420800005E-4</v>
      </c>
      <c r="Q177" s="54" t="s">
        <v>1079</v>
      </c>
      <c r="R177" s="54" t="s">
        <v>1079</v>
      </c>
      <c r="S177" s="54" t="s">
        <v>1079</v>
      </c>
      <c r="T177" s="54" t="s">
        <v>1077</v>
      </c>
      <c r="U177" s="125">
        <v>1.3345566197824002E-2</v>
      </c>
    </row>
    <row r="178" spans="1:21" s="7" customFormat="1" x14ac:dyDescent="0.3">
      <c r="A178" s="8" t="s">
        <v>0</v>
      </c>
      <c r="B178" s="8" t="s">
        <v>0</v>
      </c>
      <c r="C178" s="9" t="s">
        <v>577</v>
      </c>
      <c r="D178" s="8" t="s">
        <v>69</v>
      </c>
      <c r="E178" s="8" t="s">
        <v>77</v>
      </c>
      <c r="F178" s="10" t="s">
        <v>75</v>
      </c>
      <c r="G178" s="29">
        <v>317.49401424961803</v>
      </c>
      <c r="H178" s="11" t="s">
        <v>44</v>
      </c>
      <c r="I178" s="9" t="s">
        <v>63</v>
      </c>
      <c r="J178" s="46" t="s">
        <v>254</v>
      </c>
      <c r="K178" s="12" t="str">
        <f>_xlfn.XLOOKUP(Calculations[[#This Row],[For XLOOKUP]],Factors[For XLOOKUP],Factors[Factor],"")</f>
        <v>Σ.Ε. CH₄ st.</v>
      </c>
      <c r="L178" s="12">
        <f>_xlfn.XLOOKUP(Calculations[[#This Row],[For XLOOKUP]],Factors[For XLOOKUP],Factors[Value],"")</f>
        <v>3.6000000000000103E-9</v>
      </c>
      <c r="M178" s="12" t="str">
        <f>_xlfn.XLOOKUP(Calculations[[#This Row],[For XLOOKUP]],Factors[For XLOOKUP],Factors[Units],"")</f>
        <v>tn CH4/KWh</v>
      </c>
      <c r="N178" s="12" t="str">
        <f>_xlfn.XLOOKUP(Calculations[[#This Row],[For XLOOKUP]],Factors[For XLOOKUP],Factors[Source],"")</f>
        <v>Greece. National Inventory Submissions 2024</v>
      </c>
      <c r="O178" s="54" t="s">
        <v>1079</v>
      </c>
      <c r="P178" s="54" t="s">
        <v>1079</v>
      </c>
      <c r="Q178" s="54">
        <v>1.9625256117840003E-4</v>
      </c>
      <c r="R178" s="54" t="s">
        <v>1079</v>
      </c>
      <c r="S178" s="54" t="s">
        <v>1079</v>
      </c>
      <c r="T178" s="54" t="s">
        <v>1077</v>
      </c>
      <c r="U178" s="125">
        <v>5.200692871227601E-2</v>
      </c>
    </row>
    <row r="179" spans="1:21" s="7" customFormat="1" x14ac:dyDescent="0.3">
      <c r="A179" s="8" t="s">
        <v>0</v>
      </c>
      <c r="B179" s="8" t="s">
        <v>0</v>
      </c>
      <c r="C179" s="9" t="s">
        <v>577</v>
      </c>
      <c r="D179" s="8" t="s">
        <v>69</v>
      </c>
      <c r="E179" s="8" t="s">
        <v>77</v>
      </c>
      <c r="F179" s="10" t="s">
        <v>75</v>
      </c>
      <c r="G179" s="29">
        <v>317.49401424961803</v>
      </c>
      <c r="H179" s="11" t="s">
        <v>44</v>
      </c>
      <c r="I179" s="9" t="s">
        <v>63</v>
      </c>
      <c r="J179" s="46" t="s">
        <v>255</v>
      </c>
      <c r="K179" s="12" t="str">
        <f>_xlfn.XLOOKUP(Calculations[[#This Row],[For XLOOKUP]],Factors[For XLOOKUP],Factors[Factor],"")</f>
        <v>Σ.Ε. N2O st.</v>
      </c>
      <c r="L179" s="12">
        <f>_xlfn.XLOOKUP(Calculations[[#This Row],[For XLOOKUP]],Factors[For XLOOKUP],Factors[Value],"")</f>
        <v>3.6000000000000103E-10</v>
      </c>
      <c r="M179" s="12" t="str">
        <f>_xlfn.XLOOKUP(Calculations[[#This Row],[For XLOOKUP]],Factors[For XLOOKUP],Factors[Units],"")</f>
        <v>tn N2O/kWh</v>
      </c>
      <c r="N179" s="12" t="str">
        <f>_xlfn.XLOOKUP(Calculations[[#This Row],[For XLOOKUP]],Factors[For XLOOKUP],Factors[Source],"")</f>
        <v>Greece. National Inventory Submissions 2024</v>
      </c>
      <c r="O179" s="54">
        <v>3.7305664794608</v>
      </c>
      <c r="P179" s="54" t="s">
        <v>1079</v>
      </c>
      <c r="Q179" s="54" t="s">
        <v>1079</v>
      </c>
      <c r="R179" s="54" t="s">
        <v>1079</v>
      </c>
      <c r="S179" s="54" t="s">
        <v>1079</v>
      </c>
      <c r="T179" s="54" t="s">
        <v>1077</v>
      </c>
      <c r="U179" s="125">
        <v>3.7305664794608</v>
      </c>
    </row>
    <row r="180" spans="1:21" s="7" customFormat="1" x14ac:dyDescent="0.3">
      <c r="A180" s="8" t="s">
        <v>0</v>
      </c>
      <c r="B180" s="8" t="s">
        <v>0</v>
      </c>
      <c r="C180" s="9" t="s">
        <v>577</v>
      </c>
      <c r="D180" s="8" t="s">
        <v>69</v>
      </c>
      <c r="E180" s="8" t="s">
        <v>77</v>
      </c>
      <c r="F180" s="10" t="s">
        <v>75</v>
      </c>
      <c r="G180" s="24">
        <v>3312.5208820043599</v>
      </c>
      <c r="H180" s="11" t="s">
        <v>44</v>
      </c>
      <c r="I180" s="9" t="s">
        <v>63</v>
      </c>
      <c r="J180" s="46" t="s">
        <v>253</v>
      </c>
      <c r="K180" s="12" t="str">
        <f>_xlfn.XLOOKUP(Calculations[[#This Row],[For XLOOKUP]],Factors[For XLOOKUP],Factors[Factor],"")</f>
        <v>Σ.Ε. CO₂ st.</v>
      </c>
      <c r="L180" s="12">
        <f>_xlfn.XLOOKUP(Calculations[[#This Row],[For XLOOKUP]],Factors[For XLOOKUP],Factors[Value],"")</f>
        <v>2.0043000000000055E-4</v>
      </c>
      <c r="M180" s="12" t="str">
        <f>_xlfn.XLOOKUP(Calculations[[#This Row],[For XLOOKUP]],Factors[For XLOOKUP],Factors[Units],"")</f>
        <v>tn CO2/KWh</v>
      </c>
      <c r="N180" s="12" t="str">
        <f>_xlfn.XLOOKUP(Calculations[[#This Row],[For XLOOKUP]],Factors[For XLOOKUP],Factors[Source],"")</f>
        <v>Greece. National Inventory Submissions 2024</v>
      </c>
      <c r="O180" s="54" t="s">
        <v>1079</v>
      </c>
      <c r="P180" s="54">
        <v>6.8080707632000006E-5</v>
      </c>
      <c r="Q180" s="54" t="s">
        <v>1079</v>
      </c>
      <c r="R180" s="54" t="s">
        <v>1079</v>
      </c>
      <c r="S180" s="54" t="s">
        <v>1079</v>
      </c>
      <c r="T180" s="54" t="s">
        <v>1077</v>
      </c>
      <c r="U180" s="125">
        <v>1.9062598136960001E-3</v>
      </c>
    </row>
    <row r="181" spans="1:21" s="7" customFormat="1" x14ac:dyDescent="0.3">
      <c r="A181" s="8" t="s">
        <v>0</v>
      </c>
      <c r="B181" s="8" t="s">
        <v>0</v>
      </c>
      <c r="C181" s="9" t="s">
        <v>577</v>
      </c>
      <c r="D181" s="8" t="s">
        <v>69</v>
      </c>
      <c r="E181" s="8" t="s">
        <v>77</v>
      </c>
      <c r="F181" s="10" t="s">
        <v>75</v>
      </c>
      <c r="G181" s="29">
        <v>3312.5208820043599</v>
      </c>
      <c r="H181" s="11" t="s">
        <v>44</v>
      </c>
      <c r="I181" s="9" t="s">
        <v>63</v>
      </c>
      <c r="J181" s="46" t="s">
        <v>254</v>
      </c>
      <c r="K181" s="12" t="str">
        <f>_xlfn.XLOOKUP(Calculations[[#This Row],[For XLOOKUP]],Factors[For XLOOKUP],Factors[Factor],"")</f>
        <v>Σ.Ε. CH₄ st.</v>
      </c>
      <c r="L181" s="12">
        <f>_xlfn.XLOOKUP(Calculations[[#This Row],[For XLOOKUP]],Factors[For XLOOKUP],Factors[Value],"")</f>
        <v>3.6000000000000103E-9</v>
      </c>
      <c r="M181" s="12" t="str">
        <f>_xlfn.XLOOKUP(Calculations[[#This Row],[For XLOOKUP]],Factors[For XLOOKUP],Factors[Units],"")</f>
        <v>tn CH4/KWh</v>
      </c>
      <c r="N181" s="12" t="str">
        <f>_xlfn.XLOOKUP(Calculations[[#This Row],[For XLOOKUP]],Factors[For XLOOKUP],Factors[Source],"")</f>
        <v>Greece. National Inventory Submissions 2024</v>
      </c>
      <c r="O181" s="54" t="s">
        <v>1079</v>
      </c>
      <c r="P181" s="54" t="s">
        <v>1079</v>
      </c>
      <c r="Q181" s="54">
        <v>2.8032409053600002E-5</v>
      </c>
      <c r="R181" s="54" t="s">
        <v>1079</v>
      </c>
      <c r="S181" s="54" t="s">
        <v>1079</v>
      </c>
      <c r="T181" s="54" t="s">
        <v>1077</v>
      </c>
      <c r="U181" s="125">
        <v>7.4285883992040004E-3</v>
      </c>
    </row>
    <row r="182" spans="1:21" s="7" customFormat="1" x14ac:dyDescent="0.3">
      <c r="A182" s="8" t="s">
        <v>0</v>
      </c>
      <c r="B182" s="8" t="s">
        <v>0</v>
      </c>
      <c r="C182" s="9" t="s">
        <v>577</v>
      </c>
      <c r="D182" s="8" t="s">
        <v>69</v>
      </c>
      <c r="E182" s="8" t="s">
        <v>77</v>
      </c>
      <c r="F182" s="10" t="s">
        <v>75</v>
      </c>
      <c r="G182" s="29">
        <v>3312.5208820043599</v>
      </c>
      <c r="H182" s="11" t="s">
        <v>44</v>
      </c>
      <c r="I182" s="41" t="s">
        <v>63</v>
      </c>
      <c r="J182" s="46" t="s">
        <v>255</v>
      </c>
      <c r="K182" s="12" t="str">
        <f>_xlfn.XLOOKUP(Calculations[[#This Row],[For XLOOKUP]],Factors[For XLOOKUP],Factors[Factor],"")</f>
        <v>Σ.Ε. N2O st.</v>
      </c>
      <c r="L182" s="12">
        <f>_xlfn.XLOOKUP(Calculations[[#This Row],[For XLOOKUP]],Factors[For XLOOKUP],Factors[Value],"")</f>
        <v>3.6000000000000103E-10</v>
      </c>
      <c r="M182" s="12" t="str">
        <f>_xlfn.XLOOKUP(Calculations[[#This Row],[For XLOOKUP]],Factors[For XLOOKUP],Factors[Units],"")</f>
        <v>tn N2O/kWh</v>
      </c>
      <c r="N182" s="12" t="str">
        <f>_xlfn.XLOOKUP(Calculations[[#This Row],[For XLOOKUP]],Factors[For XLOOKUP],Factors[Source],"")</f>
        <v>Greece. National Inventory Submissions 2024</v>
      </c>
      <c r="O182" s="54">
        <v>458.54345553335884</v>
      </c>
      <c r="P182" s="54" t="s">
        <v>1079</v>
      </c>
      <c r="Q182" s="54" t="s">
        <v>1079</v>
      </c>
      <c r="R182" s="54" t="s">
        <v>1079</v>
      </c>
      <c r="S182" s="54" t="s">
        <v>1079</v>
      </c>
      <c r="T182" s="54" t="s">
        <v>1077</v>
      </c>
      <c r="U182" s="125">
        <v>458.54345553335884</v>
      </c>
    </row>
    <row r="183" spans="1:21" s="7" customFormat="1" x14ac:dyDescent="0.3">
      <c r="A183" s="8" t="s">
        <v>0</v>
      </c>
      <c r="B183" s="8" t="s">
        <v>0</v>
      </c>
      <c r="C183" s="9" t="s">
        <v>577</v>
      </c>
      <c r="D183" s="8" t="s">
        <v>69</v>
      </c>
      <c r="E183" s="8" t="s">
        <v>77</v>
      </c>
      <c r="F183" s="10" t="s">
        <v>75</v>
      </c>
      <c r="G183" s="24">
        <v>1222.35195486103</v>
      </c>
      <c r="H183" s="11" t="s">
        <v>44</v>
      </c>
      <c r="I183" s="41" t="s">
        <v>63</v>
      </c>
      <c r="J183" s="46" t="s">
        <v>253</v>
      </c>
      <c r="K183" s="12" t="str">
        <f>_xlfn.XLOOKUP(Calculations[[#This Row],[For XLOOKUP]],Factors[For XLOOKUP],Factors[Factor],"")</f>
        <v>Σ.Ε. CO₂ st.</v>
      </c>
      <c r="L183" s="12">
        <f>_xlfn.XLOOKUP(Calculations[[#This Row],[For XLOOKUP]],Factors[For XLOOKUP],Factors[Value],"")</f>
        <v>2.0043000000000055E-4</v>
      </c>
      <c r="M183" s="12" t="str">
        <f>_xlfn.XLOOKUP(Calculations[[#This Row],[For XLOOKUP]],Factors[For XLOOKUP],Factors[Units],"")</f>
        <v>tn CO2/KWh</v>
      </c>
      <c r="N183" s="12" t="str">
        <f>_xlfn.XLOOKUP(Calculations[[#This Row],[For XLOOKUP]],Factors[For XLOOKUP],Factors[Source],"")</f>
        <v>Greece. National Inventory Submissions 2024</v>
      </c>
      <c r="O183" s="54" t="s">
        <v>1079</v>
      </c>
      <c r="P183" s="54">
        <v>8.3681561780520001E-3</v>
      </c>
      <c r="Q183" s="54" t="s">
        <v>1079</v>
      </c>
      <c r="R183" s="54" t="s">
        <v>1079</v>
      </c>
      <c r="S183" s="54" t="s">
        <v>1079</v>
      </c>
      <c r="T183" s="54" t="s">
        <v>1077</v>
      </c>
      <c r="U183" s="125">
        <v>0.23430837298545601</v>
      </c>
    </row>
    <row r="184" spans="1:21" s="7" customFormat="1" x14ac:dyDescent="0.3">
      <c r="A184" s="8" t="s">
        <v>0</v>
      </c>
      <c r="B184" s="8" t="s">
        <v>0</v>
      </c>
      <c r="C184" s="9" t="s">
        <v>577</v>
      </c>
      <c r="D184" s="8" t="s">
        <v>69</v>
      </c>
      <c r="E184" s="8" t="s">
        <v>77</v>
      </c>
      <c r="F184" s="10" t="s">
        <v>75</v>
      </c>
      <c r="G184" s="29">
        <v>1222.35195486103</v>
      </c>
      <c r="H184" s="11" t="s">
        <v>44</v>
      </c>
      <c r="I184" s="41" t="s">
        <v>63</v>
      </c>
      <c r="J184" s="46" t="s">
        <v>254</v>
      </c>
      <c r="K184" s="12" t="str">
        <f>_xlfn.XLOOKUP(Calculations[[#This Row],[For XLOOKUP]],Factors[For XLOOKUP],Factors[Factor],"")</f>
        <v>Σ.Ε. CH₄ st.</v>
      </c>
      <c r="L184" s="12">
        <f>_xlfn.XLOOKUP(Calculations[[#This Row],[For XLOOKUP]],Factors[For XLOOKUP],Factors[Value],"")</f>
        <v>3.6000000000000103E-9</v>
      </c>
      <c r="M184" s="12" t="str">
        <f>_xlfn.XLOOKUP(Calculations[[#This Row],[For XLOOKUP]],Factors[For XLOOKUP],Factors[Units],"")</f>
        <v>tn CH4/KWh</v>
      </c>
      <c r="N184" s="12" t="str">
        <f>_xlfn.XLOOKUP(Calculations[[#This Row],[For XLOOKUP]],Factors[For XLOOKUP],Factors[Source],"")</f>
        <v>Greece. National Inventory Submissions 2024</v>
      </c>
      <c r="O184" s="54" t="s">
        <v>1079</v>
      </c>
      <c r="P184" s="54" t="s">
        <v>1079</v>
      </c>
      <c r="Q184" s="54">
        <v>3.4456101466446005E-3</v>
      </c>
      <c r="R184" s="54" t="s">
        <v>1079</v>
      </c>
      <c r="S184" s="54" t="s">
        <v>1079</v>
      </c>
      <c r="T184" s="54" t="s">
        <v>1077</v>
      </c>
      <c r="U184" s="125">
        <v>0.91308668886081912</v>
      </c>
    </row>
    <row r="185" spans="1:21" s="7" customFormat="1" x14ac:dyDescent="0.3">
      <c r="A185" s="8" t="s">
        <v>0</v>
      </c>
      <c r="B185" s="8" t="s">
        <v>0</v>
      </c>
      <c r="C185" s="9" t="s">
        <v>577</v>
      </c>
      <c r="D185" s="8" t="s">
        <v>69</v>
      </c>
      <c r="E185" s="8" t="s">
        <v>77</v>
      </c>
      <c r="F185" s="10" t="s">
        <v>75</v>
      </c>
      <c r="G185" s="29">
        <v>1222.35195486103</v>
      </c>
      <c r="H185" s="11" t="s">
        <v>44</v>
      </c>
      <c r="I185" s="41" t="s">
        <v>63</v>
      </c>
      <c r="J185" s="46" t="s">
        <v>255</v>
      </c>
      <c r="K185" s="12" t="str">
        <f>_xlfn.XLOOKUP(Calculations[[#This Row],[For XLOOKUP]],Factors[For XLOOKUP],Factors[Factor],"")</f>
        <v>Σ.Ε. N2O st.</v>
      </c>
      <c r="L185" s="12">
        <f>_xlfn.XLOOKUP(Calculations[[#This Row],[For XLOOKUP]],Factors[For XLOOKUP],Factors[Value],"")</f>
        <v>3.6000000000000103E-10</v>
      </c>
      <c r="M185" s="12" t="str">
        <f>_xlfn.XLOOKUP(Calculations[[#This Row],[For XLOOKUP]],Factors[For XLOOKUP],Factors[Units],"")</f>
        <v>tn N2O/kWh</v>
      </c>
      <c r="N185" s="12" t="str">
        <f>_xlfn.XLOOKUP(Calculations[[#This Row],[For XLOOKUP]],Factors[For XLOOKUP],Factors[Source],"")</f>
        <v>Greece. National Inventory Submissions 2024</v>
      </c>
      <c r="O185" s="54">
        <v>1284.743941179376</v>
      </c>
      <c r="P185" s="54" t="s">
        <v>1079</v>
      </c>
      <c r="Q185" s="54" t="s">
        <v>1079</v>
      </c>
      <c r="R185" s="54" t="s">
        <v>1079</v>
      </c>
      <c r="S185" s="54" t="s">
        <v>1079</v>
      </c>
      <c r="T185" s="54" t="s">
        <v>1077</v>
      </c>
      <c r="U185" s="125">
        <v>1284.743941179376</v>
      </c>
    </row>
    <row r="186" spans="1:21" s="7" customFormat="1" x14ac:dyDescent="0.3">
      <c r="A186" s="8" t="s">
        <v>0</v>
      </c>
      <c r="B186" s="8" t="s">
        <v>0</v>
      </c>
      <c r="C186" s="9" t="s">
        <v>577</v>
      </c>
      <c r="D186" s="8" t="s">
        <v>69</v>
      </c>
      <c r="E186" s="8" t="s">
        <v>77</v>
      </c>
      <c r="F186" s="10" t="s">
        <v>76</v>
      </c>
      <c r="G186" s="24">
        <v>17102.86</v>
      </c>
      <c r="H186" s="11" t="s">
        <v>7</v>
      </c>
      <c r="I186" s="41" t="s">
        <v>225</v>
      </c>
      <c r="J186" s="46" t="s">
        <v>245</v>
      </c>
      <c r="K186" s="12" t="str">
        <f>_xlfn.XLOOKUP(Calculations[[#This Row],[For XLOOKUP]],Factors[For XLOOKUP],Factors[Factor],"")</f>
        <v>Σ.Ε. CO₂ st.</v>
      </c>
      <c r="L186" s="12">
        <f>_xlfn.XLOOKUP(Calculations[[#This Row],[For XLOOKUP]],Factors[For XLOOKUP],Factors[Value],"")</f>
        <v>2.6288551800000004E-3</v>
      </c>
      <c r="M186" s="12" t="str">
        <f>_xlfn.XLOOKUP(Calculations[[#This Row],[For XLOOKUP]],Factors[For XLOOKUP],Factors[Units],"")</f>
        <v>tn CO2/lt</v>
      </c>
      <c r="N186" s="12" t="str">
        <f>_xlfn.XLOOKUP(Calculations[[#This Row],[For XLOOKUP]],Factors[For XLOOKUP],Factors[Source],"")</f>
        <v>Greece. National Inventory Submissions 2024</v>
      </c>
      <c r="O186" s="54">
        <v>2.1632039876426887</v>
      </c>
      <c r="P186" s="54" t="s">
        <v>1079</v>
      </c>
      <c r="Q186" s="54" t="s">
        <v>1079</v>
      </c>
      <c r="R186" s="54" t="s">
        <v>1079</v>
      </c>
      <c r="S186" s="54" t="s">
        <v>1079</v>
      </c>
      <c r="T186" s="54" t="s">
        <v>1077</v>
      </c>
      <c r="U186" s="125">
        <v>2.1632039876426887</v>
      </c>
    </row>
    <row r="187" spans="1:21" s="7" customFormat="1" x14ac:dyDescent="0.3">
      <c r="A187" s="8" t="s">
        <v>0</v>
      </c>
      <c r="B187" s="8" t="s">
        <v>0</v>
      </c>
      <c r="C187" s="9" t="s">
        <v>577</v>
      </c>
      <c r="D187" s="8" t="s">
        <v>69</v>
      </c>
      <c r="E187" s="8" t="s">
        <v>77</v>
      </c>
      <c r="F187" s="10" t="s">
        <v>76</v>
      </c>
      <c r="G187" s="29">
        <v>17102.86</v>
      </c>
      <c r="H187" s="11" t="s">
        <v>7</v>
      </c>
      <c r="I187" s="41" t="s">
        <v>225</v>
      </c>
      <c r="J187" s="46" t="s">
        <v>247</v>
      </c>
      <c r="K187" s="12" t="str">
        <f>_xlfn.XLOOKUP(Calculations[[#This Row],[For XLOOKUP]],Factors[For XLOOKUP],Factors[Factor],"")</f>
        <v>Σ.Ε. CH₄ st.</v>
      </c>
      <c r="L187" s="12">
        <f>_xlfn.XLOOKUP(Calculations[[#This Row],[For XLOOKUP]],Factors[For XLOOKUP],Factors[Value],"")</f>
        <v>7.3881717554663755E-8</v>
      </c>
      <c r="M187" s="12" t="str">
        <f>_xlfn.XLOOKUP(Calculations[[#This Row],[For XLOOKUP]],Factors[For XLOOKUP],Factors[Units],"")</f>
        <v>tn CH₄/lt</v>
      </c>
      <c r="N187" s="12" t="str">
        <f>_xlfn.XLOOKUP(Calculations[[#This Row],[For XLOOKUP]],Factors[For XLOOKUP],Factors[Source],"")</f>
        <v>Greece. National Inventory Submissions 2024</v>
      </c>
      <c r="O187" s="54">
        <v>739.55394460631612</v>
      </c>
      <c r="P187" s="54" t="s">
        <v>1079</v>
      </c>
      <c r="Q187" s="54" t="s">
        <v>1079</v>
      </c>
      <c r="R187" s="54" t="s">
        <v>1079</v>
      </c>
      <c r="S187" s="54" t="s">
        <v>1079</v>
      </c>
      <c r="T187" s="54" t="s">
        <v>1077</v>
      </c>
      <c r="U187" s="125">
        <v>739.55394460631612</v>
      </c>
    </row>
    <row r="188" spans="1:21" s="7" customFormat="1" x14ac:dyDescent="0.3">
      <c r="A188" s="8" t="s">
        <v>0</v>
      </c>
      <c r="B188" s="8" t="s">
        <v>0</v>
      </c>
      <c r="C188" s="9" t="s">
        <v>577</v>
      </c>
      <c r="D188" s="8" t="s">
        <v>69</v>
      </c>
      <c r="E188" s="8" t="s">
        <v>77</v>
      </c>
      <c r="F188" s="10" t="s">
        <v>76</v>
      </c>
      <c r="G188" s="29">
        <v>17102.86</v>
      </c>
      <c r="H188" s="11" t="s">
        <v>7</v>
      </c>
      <c r="I188" s="41" t="s">
        <v>225</v>
      </c>
      <c r="J188" s="46" t="s">
        <v>249</v>
      </c>
      <c r="K188" s="12" t="str">
        <f>_xlfn.XLOOKUP(Calculations[[#This Row],[For XLOOKUP]],Factors[For XLOOKUP],Factors[Factor],"")</f>
        <v>Σ.Ε. N2O st.</v>
      </c>
      <c r="L188" s="12">
        <f>_xlfn.XLOOKUP(Calculations[[#This Row],[For XLOOKUP]],Factors[For XLOOKUP],Factors[Value],"")</f>
        <v>9.2898202099102465E-8</v>
      </c>
      <c r="M188" s="12" t="str">
        <f>_xlfn.XLOOKUP(Calculations[[#This Row],[For XLOOKUP]],Factors[For XLOOKUP],Factors[Units],"")</f>
        <v>tn N2O/lt</v>
      </c>
      <c r="N188" s="12" t="str">
        <f>_xlfn.XLOOKUP(Calculations[[#This Row],[For XLOOKUP]],Factors[For XLOOKUP],Factors[Source],"")</f>
        <v>Greece. National Inventory Submissions 2024</v>
      </c>
      <c r="O188" s="54" t="s">
        <v>1079</v>
      </c>
      <c r="P188" s="54">
        <v>1.3496437111640001E-2</v>
      </c>
      <c r="Q188" s="54" t="s">
        <v>1079</v>
      </c>
      <c r="R188" s="54" t="s">
        <v>1079</v>
      </c>
      <c r="S188" s="54" t="s">
        <v>1079</v>
      </c>
      <c r="T188" s="54" t="s">
        <v>1077</v>
      </c>
      <c r="U188" s="125">
        <v>0.37790023912592002</v>
      </c>
    </row>
    <row r="189" spans="1:21" s="7" customFormat="1" x14ac:dyDescent="0.3">
      <c r="A189" s="8" t="s">
        <v>0</v>
      </c>
      <c r="B189" s="8" t="s">
        <v>0</v>
      </c>
      <c r="C189" s="9" t="s">
        <v>297</v>
      </c>
      <c r="D189" s="8" t="s">
        <v>69</v>
      </c>
      <c r="E189" s="8" t="s">
        <v>77</v>
      </c>
      <c r="F189" s="10" t="s">
        <v>76</v>
      </c>
      <c r="G189" s="28">
        <v>193.20000000000002</v>
      </c>
      <c r="H189" s="11" t="s">
        <v>7</v>
      </c>
      <c r="I189" s="41" t="s">
        <v>225</v>
      </c>
      <c r="J189" s="10" t="s">
        <v>977</v>
      </c>
      <c r="K189" s="12" t="str">
        <f>_xlfn.XLOOKUP(Calculations[[#This Row],[For XLOOKUP]],Factors[For XLOOKUP],Factors[Factor],"")</f>
        <v>Σ.Ε. CO₂ st.</v>
      </c>
      <c r="L189" s="12">
        <f>_xlfn.XLOOKUP(Calculations[[#This Row],[For XLOOKUP]],Factors[For XLOOKUP],Factors[Value],"")</f>
        <v>2.6924234999999999E-3</v>
      </c>
      <c r="M189" s="12" t="str">
        <f>_xlfn.XLOOKUP(Calculations[[#This Row],[For XLOOKUP]],Factors[For XLOOKUP],Factors[Units],"")</f>
        <v>tn CO2/lt</v>
      </c>
      <c r="N189" s="12" t="str">
        <f>_xlfn.XLOOKUP(Calculations[[#This Row],[For XLOOKUP]],Factors[For XLOOKUP],Factors[Source],"")</f>
        <v>Cyprus. National Inventory Report (NIR) 2024</v>
      </c>
      <c r="O189" s="54" t="s">
        <v>1079</v>
      </c>
      <c r="P189" s="54" t="s">
        <v>1079</v>
      </c>
      <c r="Q189" s="54">
        <v>5.5571932055220007E-3</v>
      </c>
      <c r="R189" s="54" t="s">
        <v>1079</v>
      </c>
      <c r="S189" s="54" t="s">
        <v>1079</v>
      </c>
      <c r="T189" s="54" t="s">
        <v>1077</v>
      </c>
      <c r="U189" s="125">
        <v>1.4726561994633303</v>
      </c>
    </row>
    <row r="190" spans="1:21" s="7" customFormat="1" x14ac:dyDescent="0.3">
      <c r="A190" s="8" t="s">
        <v>0</v>
      </c>
      <c r="B190" s="8" t="s">
        <v>0</v>
      </c>
      <c r="C190" s="9" t="s">
        <v>297</v>
      </c>
      <c r="D190" s="8" t="s">
        <v>69</v>
      </c>
      <c r="E190" s="8" t="s">
        <v>77</v>
      </c>
      <c r="F190" s="10" t="s">
        <v>76</v>
      </c>
      <c r="G190" s="29">
        <v>193.20000000000002</v>
      </c>
      <c r="H190" s="11" t="s">
        <v>7</v>
      </c>
      <c r="I190" s="9" t="s">
        <v>225</v>
      </c>
      <c r="J190" s="46" t="s">
        <v>978</v>
      </c>
      <c r="K190" s="12" t="str">
        <f>_xlfn.XLOOKUP(Calculations[[#This Row],[For XLOOKUP]],Factors[For XLOOKUP],Factors[Factor],"")</f>
        <v>Σ.Ε. CH₄ st.</v>
      </c>
      <c r="L190" s="12">
        <f>_xlfn.XLOOKUP(Calculations[[#This Row],[For XLOOKUP]],Factors[For XLOOKUP],Factors[Value],"")</f>
        <v>3.6335000000000003E-7</v>
      </c>
      <c r="M190" s="12" t="str">
        <f>_xlfn.XLOOKUP(Calculations[[#This Row],[For XLOOKUP]],Factors[For XLOOKUP],Factors[Units],"")</f>
        <v>tn CH₄/lt</v>
      </c>
      <c r="N190" s="12" t="str">
        <f>_xlfn.XLOOKUP(Calculations[[#This Row],[For XLOOKUP]],Factors[For XLOOKUP],Factors[Source],"")</f>
        <v>Cyprus. National Inventory Report (NIR) 2024</v>
      </c>
      <c r="O190" s="54">
        <v>17.163657227302803</v>
      </c>
      <c r="P190" s="54" t="s">
        <v>1079</v>
      </c>
      <c r="Q190" s="54" t="s">
        <v>1079</v>
      </c>
      <c r="R190" s="54" t="s">
        <v>1079</v>
      </c>
      <c r="S190" s="54" t="s">
        <v>1079</v>
      </c>
      <c r="T190" s="54" t="s">
        <v>1077</v>
      </c>
      <c r="U190" s="125">
        <v>17.163657227302803</v>
      </c>
    </row>
    <row r="191" spans="1:21" s="7" customFormat="1" x14ac:dyDescent="0.3">
      <c r="A191" s="8" t="s">
        <v>0</v>
      </c>
      <c r="B191" s="8" t="s">
        <v>0</v>
      </c>
      <c r="C191" s="9" t="s">
        <v>297</v>
      </c>
      <c r="D191" s="8" t="s">
        <v>69</v>
      </c>
      <c r="E191" s="8" t="s">
        <v>77</v>
      </c>
      <c r="F191" s="10" t="s">
        <v>76</v>
      </c>
      <c r="G191" s="29">
        <v>193.20000000000002</v>
      </c>
      <c r="H191" s="11" t="s">
        <v>7</v>
      </c>
      <c r="I191" s="9" t="s">
        <v>225</v>
      </c>
      <c r="J191" s="46" t="s">
        <v>979</v>
      </c>
      <c r="K191" s="12" t="str">
        <f>_xlfn.XLOOKUP(Calculations[[#This Row],[For XLOOKUP]],Factors[For XLOOKUP],Factors[Factor],"")</f>
        <v>Σ.Ε. N2O st.</v>
      </c>
      <c r="L191" s="12">
        <f>_xlfn.XLOOKUP(Calculations[[#This Row],[For XLOOKUP]],Factors[For XLOOKUP],Factors[Value],"")</f>
        <v>2.1800999999999998E-8</v>
      </c>
      <c r="M191" s="12" t="str">
        <f>_xlfn.XLOOKUP(Calculations[[#This Row],[For XLOOKUP]],Factors[For XLOOKUP],Factors[Units],"")</f>
        <v>tn N2O/lt</v>
      </c>
      <c r="N191" s="12" t="str">
        <f>_xlfn.XLOOKUP(Calculations[[#This Row],[For XLOOKUP]],Factors[For XLOOKUP],Factors[Source],"")</f>
        <v>Cyprus. National Inventory Report (NIR) 2024</v>
      </c>
      <c r="O191" s="54" t="s">
        <v>1079</v>
      </c>
      <c r="P191" s="54">
        <v>3.1322694181200002E-4</v>
      </c>
      <c r="Q191" s="54" t="s">
        <v>1079</v>
      </c>
      <c r="R191" s="54" t="s">
        <v>1079</v>
      </c>
      <c r="S191" s="54" t="s">
        <v>1079</v>
      </c>
      <c r="T191" s="54" t="s">
        <v>1077</v>
      </c>
      <c r="U191" s="125">
        <v>8.7703543707360002E-3</v>
      </c>
    </row>
    <row r="192" spans="1:21" s="7" customFormat="1" x14ac:dyDescent="0.3">
      <c r="A192" s="8" t="s">
        <v>0</v>
      </c>
      <c r="B192" s="8" t="s">
        <v>0</v>
      </c>
      <c r="C192" s="9" t="s">
        <v>577</v>
      </c>
      <c r="D192" s="8" t="s">
        <v>69</v>
      </c>
      <c r="E192" s="8" t="s">
        <v>77</v>
      </c>
      <c r="F192" s="10" t="s">
        <v>76</v>
      </c>
      <c r="G192" s="105">
        <v>343.6</v>
      </c>
      <c r="H192" s="11" t="s">
        <v>7</v>
      </c>
      <c r="I192" s="9" t="s">
        <v>225</v>
      </c>
      <c r="J192" s="46" t="s">
        <v>245</v>
      </c>
      <c r="K192" s="12" t="str">
        <f>_xlfn.XLOOKUP(Calculations[[#This Row],[For XLOOKUP]],Factors[For XLOOKUP],Factors[Factor],"")</f>
        <v>Σ.Ε. CO₂ st.</v>
      </c>
      <c r="L192" s="12">
        <f>_xlfn.XLOOKUP(Calculations[[#This Row],[For XLOOKUP]],Factors[For XLOOKUP],Factors[Value],"")</f>
        <v>2.6288551800000004E-3</v>
      </c>
      <c r="M192" s="12" t="str">
        <f>_xlfn.XLOOKUP(Calculations[[#This Row],[For XLOOKUP]],Factors[For XLOOKUP],Factors[Units],"")</f>
        <v>tn CO2/lt</v>
      </c>
      <c r="N192" s="12" t="str">
        <f>_xlfn.XLOOKUP(Calculations[[#This Row],[For XLOOKUP]],Factors[For XLOOKUP],Factors[Source],"")</f>
        <v>Greece. National Inventory Submissions 2024</v>
      </c>
      <c r="O192" s="54" t="s">
        <v>1079</v>
      </c>
      <c r="P192" s="54" t="s">
        <v>1079</v>
      </c>
      <c r="Q192" s="54">
        <v>1.2897201079260001E-4</v>
      </c>
      <c r="R192" s="54" t="s">
        <v>1079</v>
      </c>
      <c r="S192" s="54" t="s">
        <v>1079</v>
      </c>
      <c r="T192" s="54" t="s">
        <v>1077</v>
      </c>
      <c r="U192" s="125">
        <v>3.4177582860039003E-2</v>
      </c>
    </row>
    <row r="193" spans="1:21" s="7" customFormat="1" x14ac:dyDescent="0.3">
      <c r="A193" s="8" t="s">
        <v>0</v>
      </c>
      <c r="B193" s="8" t="s">
        <v>0</v>
      </c>
      <c r="C193" s="9" t="s">
        <v>577</v>
      </c>
      <c r="D193" s="8" t="s">
        <v>69</v>
      </c>
      <c r="E193" s="8" t="s">
        <v>77</v>
      </c>
      <c r="F193" s="10" t="s">
        <v>76</v>
      </c>
      <c r="G193" s="106">
        <v>343.6</v>
      </c>
      <c r="H193" s="11" t="s">
        <v>7</v>
      </c>
      <c r="I193" s="9" t="s">
        <v>225</v>
      </c>
      <c r="J193" s="46" t="s">
        <v>247</v>
      </c>
      <c r="K193" s="12" t="str">
        <f>_xlfn.XLOOKUP(Calculations[[#This Row],[For XLOOKUP]],Factors[For XLOOKUP],Factors[Factor],"")</f>
        <v>Σ.Ε. CH₄ st.</v>
      </c>
      <c r="L193" s="12">
        <f>_xlfn.XLOOKUP(Calculations[[#This Row],[For XLOOKUP]],Factors[For XLOOKUP],Factors[Value],"")</f>
        <v>7.3881717554663755E-8</v>
      </c>
      <c r="M193" s="12" t="str">
        <f>_xlfn.XLOOKUP(Calculations[[#This Row],[For XLOOKUP]],Factors[For XLOOKUP],Factors[Units],"")</f>
        <v>tn CH₄/lt</v>
      </c>
      <c r="N193" s="12" t="str">
        <f>_xlfn.XLOOKUP(Calculations[[#This Row],[For XLOOKUP]],Factors[For XLOOKUP],Factors[Source],"")</f>
        <v>Greece. National Inventory Submissions 2024</v>
      </c>
      <c r="O193" s="54">
        <v>149.47762562323203</v>
      </c>
      <c r="P193" s="54" t="s">
        <v>1079</v>
      </c>
      <c r="Q193" s="54" t="s">
        <v>1079</v>
      </c>
      <c r="R193" s="54" t="s">
        <v>1079</v>
      </c>
      <c r="S193" s="54" t="s">
        <v>1079</v>
      </c>
      <c r="T193" s="54" t="s">
        <v>1077</v>
      </c>
      <c r="U193" s="125">
        <v>149.47762562323203</v>
      </c>
    </row>
    <row r="194" spans="1:21" s="7" customFormat="1" x14ac:dyDescent="0.3">
      <c r="A194" s="8" t="s">
        <v>0</v>
      </c>
      <c r="B194" s="8" t="s">
        <v>0</v>
      </c>
      <c r="C194" s="9" t="s">
        <v>577</v>
      </c>
      <c r="D194" s="8" t="s">
        <v>69</v>
      </c>
      <c r="E194" s="8" t="s">
        <v>77</v>
      </c>
      <c r="F194" s="10" t="s">
        <v>76</v>
      </c>
      <c r="G194" s="29">
        <v>343.6</v>
      </c>
      <c r="H194" s="11" t="s">
        <v>7</v>
      </c>
      <c r="I194" s="9" t="s">
        <v>225</v>
      </c>
      <c r="J194" s="46" t="s">
        <v>249</v>
      </c>
      <c r="K194" s="12" t="str">
        <f>_xlfn.XLOOKUP(Calculations[[#This Row],[For XLOOKUP]],Factors[For XLOOKUP],Factors[Factor],"")</f>
        <v>Σ.Ε. N2O st.</v>
      </c>
      <c r="L194" s="12">
        <f>_xlfn.XLOOKUP(Calculations[[#This Row],[For XLOOKUP]],Factors[For XLOOKUP],Factors[Value],"")</f>
        <v>9.2898202099102465E-8</v>
      </c>
      <c r="M194" s="12" t="str">
        <f>_xlfn.XLOOKUP(Calculations[[#This Row],[For XLOOKUP]],Factors[For XLOOKUP],Factors[Units],"")</f>
        <v>tn N2O/lt</v>
      </c>
      <c r="N194" s="12" t="str">
        <f>_xlfn.XLOOKUP(Calculations[[#This Row],[For XLOOKUP]],Factors[For XLOOKUP],Factors[Source],"")</f>
        <v>Greece. National Inventory Submissions 2024</v>
      </c>
      <c r="O194" s="54" t="s">
        <v>1079</v>
      </c>
      <c r="P194" s="54">
        <v>2.7278812972800002E-3</v>
      </c>
      <c r="Q194" s="54" t="s">
        <v>1079</v>
      </c>
      <c r="R194" s="54" t="s">
        <v>1079</v>
      </c>
      <c r="S194" s="54" t="s">
        <v>1079</v>
      </c>
      <c r="T194" s="54" t="s">
        <v>1077</v>
      </c>
      <c r="U194" s="125">
        <v>7.6380676323840005E-2</v>
      </c>
    </row>
    <row r="195" spans="1:21" s="7" customFormat="1" x14ac:dyDescent="0.3">
      <c r="A195" s="8" t="s">
        <v>0</v>
      </c>
      <c r="B195" s="8" t="s">
        <v>0</v>
      </c>
      <c r="C195" s="9" t="s">
        <v>577</v>
      </c>
      <c r="D195" s="8" t="s">
        <v>69</v>
      </c>
      <c r="E195" s="8" t="s">
        <v>77</v>
      </c>
      <c r="F195" s="10" t="s">
        <v>238</v>
      </c>
      <c r="G195" s="24">
        <v>399.74400000000003</v>
      </c>
      <c r="H195" s="11" t="s">
        <v>7</v>
      </c>
      <c r="I195" s="9" t="s">
        <v>230</v>
      </c>
      <c r="J195" s="46" t="s">
        <v>246</v>
      </c>
      <c r="K195" s="12" t="str">
        <f>_xlfn.XLOOKUP(Calculations[[#This Row],[For XLOOKUP]],Factors[For XLOOKUP],Factors[Factor],"")</f>
        <v>Σ.Ε. CO₂ st.</v>
      </c>
      <c r="L195" s="12">
        <f>_xlfn.XLOOKUP(Calculations[[#This Row],[For XLOOKUP]],Factors[For XLOOKUP],Factors[Value],"")</f>
        <v>2.3432595615E-3</v>
      </c>
      <c r="M195" s="12" t="str">
        <f>_xlfn.XLOOKUP(Calculations[[#This Row],[For XLOOKUP]],Factors[For XLOOKUP],Factors[Units],"")</f>
        <v>tn CO2/lt</v>
      </c>
      <c r="N195" s="12" t="str">
        <f>_xlfn.XLOOKUP(Calculations[[#This Row],[For XLOOKUP]],Factors[For XLOOKUP],Factors[Source],"")</f>
        <v>Greece. National Inventory Submissions 2024</v>
      </c>
      <c r="O195" s="54" t="s">
        <v>1079</v>
      </c>
      <c r="P195" s="54" t="s">
        <v>1079</v>
      </c>
      <c r="Q195" s="54">
        <v>1.1232122437440002E-3</v>
      </c>
      <c r="R195" s="54" t="s">
        <v>1079</v>
      </c>
      <c r="S195" s="54" t="s">
        <v>1079</v>
      </c>
      <c r="T195" s="54" t="s">
        <v>1077</v>
      </c>
      <c r="U195" s="125">
        <v>0.29765124459216002</v>
      </c>
    </row>
    <row r="196" spans="1:21" s="7" customFormat="1" x14ac:dyDescent="0.3">
      <c r="A196" s="8" t="s">
        <v>0</v>
      </c>
      <c r="B196" s="8" t="s">
        <v>0</v>
      </c>
      <c r="C196" s="9" t="s">
        <v>577</v>
      </c>
      <c r="D196" s="8" t="s">
        <v>69</v>
      </c>
      <c r="E196" s="8" t="s">
        <v>77</v>
      </c>
      <c r="F196" s="10" t="s">
        <v>238</v>
      </c>
      <c r="G196" s="106">
        <v>399.74400000000003</v>
      </c>
      <c r="H196" s="11" t="s">
        <v>7</v>
      </c>
      <c r="I196" s="9" t="s">
        <v>230</v>
      </c>
      <c r="J196" s="46" t="s">
        <v>248</v>
      </c>
      <c r="K196" s="12" t="str">
        <f>_xlfn.XLOOKUP(Calculations[[#This Row],[For XLOOKUP]],Factors[For XLOOKUP],Factors[Factor],"")</f>
        <v>Σ.Ε. CH₄ st.</v>
      </c>
      <c r="L196" s="12">
        <f>_xlfn.XLOOKUP(Calculations[[#This Row],[For XLOOKUP]],Factors[For XLOOKUP],Factors[Value],"")</f>
        <v>6.6322739296894177E-8</v>
      </c>
      <c r="M196" s="12" t="str">
        <f>_xlfn.XLOOKUP(Calculations[[#This Row],[For XLOOKUP]],Factors[For XLOOKUP],Factors[Units],"")</f>
        <v>tn CH₄/lt</v>
      </c>
      <c r="N196" s="12" t="str">
        <f>_xlfn.XLOOKUP(Calculations[[#This Row],[For XLOOKUP]],Factors[For XLOOKUP],Factors[Source],"")</f>
        <v>Greece. National Inventory Submissions 2024</v>
      </c>
      <c r="O196" s="54">
        <v>1.2177585396064003</v>
      </c>
      <c r="P196" s="54" t="s">
        <v>1079</v>
      </c>
      <c r="Q196" s="54" t="s">
        <v>1079</v>
      </c>
      <c r="R196" s="54" t="s">
        <v>1079</v>
      </c>
      <c r="S196" s="54" t="s">
        <v>1079</v>
      </c>
      <c r="T196" s="54" t="s">
        <v>1077</v>
      </c>
      <c r="U196" s="125">
        <v>1.2177585396064003</v>
      </c>
    </row>
    <row r="197" spans="1:21" s="7" customFormat="1" x14ac:dyDescent="0.3">
      <c r="A197" s="8" t="s">
        <v>0</v>
      </c>
      <c r="B197" s="8" t="s">
        <v>0</v>
      </c>
      <c r="C197" s="9" t="s">
        <v>577</v>
      </c>
      <c r="D197" s="8" t="s">
        <v>69</v>
      </c>
      <c r="E197" s="8" t="s">
        <v>77</v>
      </c>
      <c r="F197" s="10" t="s">
        <v>238</v>
      </c>
      <c r="G197" s="29">
        <v>399.74400000000003</v>
      </c>
      <c r="H197" s="11" t="s">
        <v>7</v>
      </c>
      <c r="I197" s="9" t="s">
        <v>230</v>
      </c>
      <c r="J197" s="46" t="s">
        <v>250</v>
      </c>
      <c r="K197" s="12" t="str">
        <f>_xlfn.XLOOKUP(Calculations[[#This Row],[For XLOOKUP]],Factors[For XLOOKUP],Factors[Factor],"")</f>
        <v>Σ.Ε. N2O st.</v>
      </c>
      <c r="L197" s="12">
        <f>_xlfn.XLOOKUP(Calculations[[#This Row],[For XLOOKUP]],Factors[For XLOOKUP],Factors[Value],"")</f>
        <v>8.3393611341132544E-8</v>
      </c>
      <c r="M197" s="12" t="str">
        <f>_xlfn.XLOOKUP(Calculations[[#This Row],[For XLOOKUP]],Factors[For XLOOKUP],Factors[Units],"")</f>
        <v>tn N2O/lt</v>
      </c>
      <c r="N197" s="12" t="str">
        <f>_xlfn.XLOOKUP(Calculations[[#This Row],[For XLOOKUP]],Factors[For XLOOKUP],Factors[Source],"")</f>
        <v>Greece. National Inventory Submissions 2024</v>
      </c>
      <c r="O197" s="54" t="s">
        <v>1079</v>
      </c>
      <c r="P197" s="54">
        <v>2.2223397856000004E-5</v>
      </c>
      <c r="Q197" s="54" t="s">
        <v>1079</v>
      </c>
      <c r="R197" s="54" t="s">
        <v>1079</v>
      </c>
      <c r="S197" s="54" t="s">
        <v>1079</v>
      </c>
      <c r="T197" s="54" t="s">
        <v>1077</v>
      </c>
      <c r="U197" s="125">
        <v>6.2225513996800013E-4</v>
      </c>
    </row>
    <row r="198" spans="1:21" s="7" customFormat="1" x14ac:dyDescent="0.3">
      <c r="A198" s="8" t="s">
        <v>0</v>
      </c>
      <c r="B198" s="8" t="s">
        <v>0</v>
      </c>
      <c r="C198" s="9" t="s">
        <v>297</v>
      </c>
      <c r="D198" s="8" t="s">
        <v>82</v>
      </c>
      <c r="E198" s="8" t="s">
        <v>79</v>
      </c>
      <c r="F198" s="10" t="s">
        <v>79</v>
      </c>
      <c r="G198" s="62">
        <v>65</v>
      </c>
      <c r="H198" s="11" t="s">
        <v>258</v>
      </c>
      <c r="I198" s="9" t="s">
        <v>263</v>
      </c>
      <c r="J198" s="46" t="s">
        <v>665</v>
      </c>
      <c r="K198" s="12" t="str">
        <f>_xlfn.XLOOKUP(Calculations[[#This Row],[For XLOOKUP]],Factors[For XLOOKUP],Factors[Factor],"")</f>
        <v>Σ.Ε. CO₂ eq</v>
      </c>
      <c r="L198" s="12">
        <f>_xlfn.XLOOKUP(Calculations[[#This Row],[For XLOOKUP]],Factors[For XLOOKUP],Factors[Value],"")</f>
        <v>0.1543235835294143</v>
      </c>
      <c r="M198" s="12" t="str">
        <f>_xlfn.XLOOKUP(Calculations[[#This Row],[For XLOOKUP]],Factors[For XLOOKUP],Factors[Units],"")</f>
        <v>tn CO2 eq/ tn</v>
      </c>
      <c r="N198" s="12" t="str">
        <f>_xlfn.XLOOKUP(Calculations[[#This Row],[For XLOOKUP]],Factors[For XLOOKUP],Factors[Source],"")</f>
        <v>EPA 2024</v>
      </c>
      <c r="O198" s="54" t="s">
        <v>1079</v>
      </c>
      <c r="P198" s="54" t="s">
        <v>1079</v>
      </c>
      <c r="Q198" s="54">
        <v>9.1505420688000019E-6</v>
      </c>
      <c r="R198" s="54" t="s">
        <v>1079</v>
      </c>
      <c r="S198" s="54" t="s">
        <v>1079</v>
      </c>
      <c r="T198" s="54" t="s">
        <v>1077</v>
      </c>
      <c r="U198" s="125">
        <v>2.4248936482320006E-3</v>
      </c>
    </row>
    <row r="199" spans="1:21" s="7" customFormat="1" x14ac:dyDescent="0.3">
      <c r="A199" s="8" t="s">
        <v>0</v>
      </c>
      <c r="B199" s="8" t="s">
        <v>0</v>
      </c>
      <c r="C199" s="9" t="s">
        <v>577</v>
      </c>
      <c r="D199" s="8" t="s">
        <v>82</v>
      </c>
      <c r="E199" s="8" t="s">
        <v>79</v>
      </c>
      <c r="F199" s="10" t="s">
        <v>79</v>
      </c>
      <c r="G199" s="103">
        <v>16.439040000000002</v>
      </c>
      <c r="H199" s="11" t="s">
        <v>258</v>
      </c>
      <c r="I199" s="9" t="s">
        <v>646</v>
      </c>
      <c r="J199" s="46" t="s">
        <v>653</v>
      </c>
      <c r="K199" s="12" t="str">
        <f>_xlfn.XLOOKUP(Calculations[[#This Row],[For XLOOKUP]],Factors[For XLOOKUP],Factors[Factor],"")</f>
        <v>Σ.Ε. CO₂ eq</v>
      </c>
      <c r="L199" s="12">
        <f>_xlfn.XLOOKUP(Calculations[[#This Row],[For XLOOKUP]],Factors[For XLOOKUP],Factors[Value],"")</f>
        <v>9.8485E-4</v>
      </c>
      <c r="M199" s="12" t="str">
        <f>_xlfn.XLOOKUP(Calculations[[#This Row],[For XLOOKUP]],Factors[For XLOOKUP],Factors[Units],"")</f>
        <v>tn CO2 eq/ tn</v>
      </c>
      <c r="N199" s="12" t="str">
        <f>_xlfn.XLOOKUP(Calculations[[#This Row],[For XLOOKUP]],Factors[For XLOOKUP],Factors[Source],"")</f>
        <v>DEFRA 2024</v>
      </c>
      <c r="O199" s="54">
        <v>4.3244422211060005</v>
      </c>
      <c r="P199" s="54" t="s">
        <v>1079</v>
      </c>
      <c r="Q199" s="54" t="s">
        <v>1079</v>
      </c>
      <c r="R199" s="54" t="s">
        <v>1079</v>
      </c>
      <c r="S199" s="54" t="s">
        <v>1079</v>
      </c>
      <c r="T199" s="54" t="s">
        <v>1077</v>
      </c>
      <c r="U199" s="125">
        <v>4.3244422211060005</v>
      </c>
    </row>
    <row r="200" spans="1:21" s="7" customFormat="1" x14ac:dyDescent="0.3">
      <c r="A200" s="8" t="s">
        <v>42</v>
      </c>
      <c r="B200" s="8" t="s">
        <v>42</v>
      </c>
      <c r="C200" s="9" t="s">
        <v>577</v>
      </c>
      <c r="D200" s="8" t="s">
        <v>548</v>
      </c>
      <c r="E200" s="8" t="s">
        <v>74</v>
      </c>
      <c r="F200" s="10" t="s">
        <v>74</v>
      </c>
      <c r="G200" s="58">
        <v>57461.8</v>
      </c>
      <c r="H200" s="11" t="s">
        <v>44</v>
      </c>
      <c r="I200" s="9" t="s">
        <v>900</v>
      </c>
      <c r="J200" s="46" t="s">
        <v>102</v>
      </c>
      <c r="K200" s="12" t="str">
        <f>_xlfn.XLOOKUP(Calculations[[#This Row],[For XLOOKUP]],Factors[For XLOOKUP],Factors[Factor],"")</f>
        <v>Σ.Ε. CO2 - Χώρας</v>
      </c>
      <c r="L200" s="12">
        <f>_xlfn.XLOOKUP(Calculations[[#This Row],[For XLOOKUP]],Factors[For XLOOKUP],Factors[Value],"")</f>
        <v>2.5244139999999998E-4</v>
      </c>
      <c r="M200" s="12" t="str">
        <f>_xlfn.XLOOKUP(Calculations[[#This Row],[For XLOOKUP]],Factors[For XLOOKUP],Factors[Units],"")</f>
        <v>tn CO2/kwh</v>
      </c>
      <c r="N200" s="12" t="str">
        <f>_xlfn.XLOOKUP(Calculations[[#This Row],[For XLOOKUP]],Factors[For XLOOKUP],Factors[Source],"")</f>
        <v>ΔΑΠΕΕΠ 2024</v>
      </c>
      <c r="O200" s="54" t="s">
        <v>1079</v>
      </c>
      <c r="P200" s="54">
        <v>7.8918600740000001E-5</v>
      </c>
      <c r="Q200" s="54" t="s">
        <v>1079</v>
      </c>
      <c r="R200" s="54" t="s">
        <v>1079</v>
      </c>
      <c r="S200" s="54" t="s">
        <v>1079</v>
      </c>
      <c r="T200" s="54" t="s">
        <v>1077</v>
      </c>
      <c r="U200" s="125">
        <v>2.2097208207199999E-3</v>
      </c>
    </row>
    <row r="201" spans="1:21" s="7" customFormat="1" x14ac:dyDescent="0.3">
      <c r="A201" s="8" t="s">
        <v>42</v>
      </c>
      <c r="B201" s="8" t="s">
        <v>42</v>
      </c>
      <c r="C201" s="9" t="s">
        <v>577</v>
      </c>
      <c r="D201" s="8" t="s">
        <v>548</v>
      </c>
      <c r="E201" s="8" t="s">
        <v>74</v>
      </c>
      <c r="F201" s="10" t="s">
        <v>74</v>
      </c>
      <c r="G201" s="63">
        <v>57461.8</v>
      </c>
      <c r="H201" s="11" t="s">
        <v>44</v>
      </c>
      <c r="I201" s="9" t="s">
        <v>900</v>
      </c>
      <c r="J201" s="46" t="s">
        <v>101</v>
      </c>
      <c r="K201" s="12" t="str">
        <f>_xlfn.XLOOKUP(Calculations[[#This Row],[For XLOOKUP]],Factors[For XLOOKUP],Factors[Factor],"")</f>
        <v>Σ.Ε. CH4 - Χώρας</v>
      </c>
      <c r="L201" s="12">
        <f>_xlfn.XLOOKUP(Calculations[[#This Row],[For XLOOKUP]],Factors[For XLOOKUP],Factors[Value],"")</f>
        <v>6.3220000000000003E-9</v>
      </c>
      <c r="M201" s="12" t="str">
        <f>_xlfn.XLOOKUP(Calculations[[#This Row],[For XLOOKUP]],Factors[For XLOOKUP],Factors[Units],"")</f>
        <v>tn CH4/kWh</v>
      </c>
      <c r="N201" s="12" t="str">
        <f>_xlfn.XLOOKUP(Calculations[[#This Row],[For XLOOKUP]],Factors[For XLOOKUP],Factors[Source],"")</f>
        <v>Έκθεση ΔΑΠΕΕΠ 2022 και NIR 2022</v>
      </c>
      <c r="O201" s="54" t="s">
        <v>1079</v>
      </c>
      <c r="P201" s="54" t="s">
        <v>1079</v>
      </c>
      <c r="Q201" s="54">
        <v>3.2494939827000001E-5</v>
      </c>
      <c r="R201" s="54" t="s">
        <v>1079</v>
      </c>
      <c r="S201" s="54" t="s">
        <v>1079</v>
      </c>
      <c r="T201" s="54" t="s">
        <v>1077</v>
      </c>
      <c r="U201" s="125">
        <v>8.6111590541550001E-3</v>
      </c>
    </row>
    <row r="202" spans="1:21" s="7" customFormat="1" x14ac:dyDescent="0.3">
      <c r="A202" s="8" t="s">
        <v>42</v>
      </c>
      <c r="B202" s="8" t="s">
        <v>42</v>
      </c>
      <c r="C202" s="9" t="s">
        <v>577</v>
      </c>
      <c r="D202" s="8" t="s">
        <v>548</v>
      </c>
      <c r="E202" s="8" t="s">
        <v>74</v>
      </c>
      <c r="F202" s="10" t="s">
        <v>74</v>
      </c>
      <c r="G202" s="63">
        <v>57461.8</v>
      </c>
      <c r="H202" s="11" t="s">
        <v>44</v>
      </c>
      <c r="I202" s="9" t="s">
        <v>900</v>
      </c>
      <c r="J202" s="46" t="s">
        <v>105</v>
      </c>
      <c r="K202" s="12" t="str">
        <f>_xlfn.XLOOKUP(Calculations[[#This Row],[For XLOOKUP]],Factors[For XLOOKUP],Factors[Factor],"")</f>
        <v>Σ.Ε. N2O - Χώρας</v>
      </c>
      <c r="L202" s="12">
        <f>_xlfn.XLOOKUP(Calculations[[#This Row],[For XLOOKUP]],Factors[For XLOOKUP],Factors[Value],"")</f>
        <v>2.6031000000000002E-9</v>
      </c>
      <c r="M202" s="12" t="str">
        <f>_xlfn.XLOOKUP(Calculations[[#This Row],[For XLOOKUP]],Factors[For XLOOKUP],Factors[Units],"")</f>
        <v>tn N2O/kWh</v>
      </c>
      <c r="N202" s="12" t="str">
        <f>_xlfn.XLOOKUP(Calculations[[#This Row],[For XLOOKUP]],Factors[For XLOOKUP],Factors[Source],"")</f>
        <v>Έκθεση ΔΑΠΕΕΠ 2022 και NIR 2022</v>
      </c>
      <c r="O202" s="54">
        <v>850.44951084862203</v>
      </c>
      <c r="P202" s="54" t="s">
        <v>1079</v>
      </c>
      <c r="Q202" s="54" t="s">
        <v>1079</v>
      </c>
      <c r="R202" s="54" t="s">
        <v>1079</v>
      </c>
      <c r="S202" s="54" t="s">
        <v>1079</v>
      </c>
      <c r="T202" s="54" t="s">
        <v>1077</v>
      </c>
      <c r="U202" s="125">
        <v>850.44951084862203</v>
      </c>
    </row>
    <row r="203" spans="1:21" s="7" customFormat="1" x14ac:dyDescent="0.3">
      <c r="A203" s="8" t="s">
        <v>42</v>
      </c>
      <c r="B203" s="8" t="s">
        <v>42</v>
      </c>
      <c r="C203" s="9" t="s">
        <v>577</v>
      </c>
      <c r="D203" s="8" t="s">
        <v>548</v>
      </c>
      <c r="E203" s="8" t="s">
        <v>74</v>
      </c>
      <c r="F203" s="10" t="s">
        <v>74</v>
      </c>
      <c r="G203" s="58">
        <v>16417.975607036442</v>
      </c>
      <c r="H203" s="11" t="s">
        <v>44</v>
      </c>
      <c r="I203" s="9" t="s">
        <v>293</v>
      </c>
      <c r="J203" s="46" t="s">
        <v>102</v>
      </c>
      <c r="K203" s="12" t="str">
        <f>_xlfn.XLOOKUP(Calculations[[#This Row],[For XLOOKUP]],Factors[For XLOOKUP],Factors[Factor],"")</f>
        <v>Σ.Ε. CO2 - Χώρας</v>
      </c>
      <c r="L203" s="12">
        <f>_xlfn.XLOOKUP(Calculations[[#This Row],[For XLOOKUP]],Factors[For XLOOKUP],Factors[Value],"")</f>
        <v>2.5244139999999998E-4</v>
      </c>
      <c r="M203" s="12" t="str">
        <f>_xlfn.XLOOKUP(Calculations[[#This Row],[For XLOOKUP]],Factors[For XLOOKUP],Factors[Units],"")</f>
        <v>tn CO2/kwh</v>
      </c>
      <c r="N203" s="12" t="str">
        <f>_xlfn.XLOOKUP(Calculations[[#This Row],[For XLOOKUP]],Factors[For XLOOKUP],Factors[Source],"")</f>
        <v>ΔΑΠΕΕΠ 2024</v>
      </c>
      <c r="O203" s="54" t="s">
        <v>1079</v>
      </c>
      <c r="P203" s="54">
        <v>1.5520217860380001E-2</v>
      </c>
      <c r="Q203" s="54" t="s">
        <v>1079</v>
      </c>
      <c r="R203" s="54" t="s">
        <v>1079</v>
      </c>
      <c r="S203" s="54" t="s">
        <v>1079</v>
      </c>
      <c r="T203" s="54" t="s">
        <v>1077</v>
      </c>
      <c r="U203" s="125">
        <v>0.43456610009064001</v>
      </c>
    </row>
    <row r="204" spans="1:21" s="7" customFormat="1" x14ac:dyDescent="0.3">
      <c r="A204" s="8" t="s">
        <v>42</v>
      </c>
      <c r="B204" s="8" t="s">
        <v>42</v>
      </c>
      <c r="C204" s="9" t="s">
        <v>577</v>
      </c>
      <c r="D204" s="8" t="s">
        <v>548</v>
      </c>
      <c r="E204" s="8" t="s">
        <v>74</v>
      </c>
      <c r="F204" s="10" t="s">
        <v>74</v>
      </c>
      <c r="G204" s="63">
        <v>16417.975607036442</v>
      </c>
      <c r="H204" s="11" t="s">
        <v>44</v>
      </c>
      <c r="I204" s="9" t="s">
        <v>293</v>
      </c>
      <c r="J204" s="46" t="s">
        <v>101</v>
      </c>
      <c r="K204" s="12" t="str">
        <f>_xlfn.XLOOKUP(Calculations[[#This Row],[For XLOOKUP]],Factors[For XLOOKUP],Factors[Factor],"")</f>
        <v>Σ.Ε. CH4 - Χώρας</v>
      </c>
      <c r="L204" s="12">
        <f>_xlfn.XLOOKUP(Calculations[[#This Row],[For XLOOKUP]],Factors[For XLOOKUP],Factors[Value],"")</f>
        <v>6.3220000000000003E-9</v>
      </c>
      <c r="M204" s="12" t="str">
        <f>_xlfn.XLOOKUP(Calculations[[#This Row],[For XLOOKUP]],Factors[For XLOOKUP],Factors[Units],"")</f>
        <v>tn CH4/kWh</v>
      </c>
      <c r="N204" s="12" t="str">
        <f>_xlfn.XLOOKUP(Calculations[[#This Row],[For XLOOKUP]],Factors[For XLOOKUP],Factors[Source],"")</f>
        <v>Έκθεση ΔΑΠΕΕΠ 2022 και NIR 2022</v>
      </c>
      <c r="O204" s="54" t="s">
        <v>1079</v>
      </c>
      <c r="P204" s="54" t="s">
        <v>1079</v>
      </c>
      <c r="Q204" s="54">
        <v>6.3904902107490011E-3</v>
      </c>
      <c r="R204" s="54" t="s">
        <v>1079</v>
      </c>
      <c r="S204" s="54" t="s">
        <v>1079</v>
      </c>
      <c r="T204" s="54" t="s">
        <v>1077</v>
      </c>
      <c r="U204" s="125">
        <v>1.6934799058484853</v>
      </c>
    </row>
    <row r="205" spans="1:21" s="7" customFormat="1" x14ac:dyDescent="0.3">
      <c r="A205" s="8" t="s">
        <v>42</v>
      </c>
      <c r="B205" s="8" t="s">
        <v>42</v>
      </c>
      <c r="C205" s="9" t="s">
        <v>577</v>
      </c>
      <c r="D205" s="8" t="s">
        <v>548</v>
      </c>
      <c r="E205" s="8" t="s">
        <v>74</v>
      </c>
      <c r="F205" s="10" t="s">
        <v>74</v>
      </c>
      <c r="G205" s="63">
        <v>16417.975607036442</v>
      </c>
      <c r="H205" s="11" t="s">
        <v>44</v>
      </c>
      <c r="I205" s="9" t="s">
        <v>293</v>
      </c>
      <c r="J205" s="46" t="s">
        <v>105</v>
      </c>
      <c r="K205" s="12" t="str">
        <f>_xlfn.XLOOKUP(Calculations[[#This Row],[For XLOOKUP]],Factors[For XLOOKUP],Factors[Factor],"")</f>
        <v>Σ.Ε. N2O - Χώρας</v>
      </c>
      <c r="L205" s="12">
        <f>_xlfn.XLOOKUP(Calculations[[#This Row],[For XLOOKUP]],Factors[For XLOOKUP],Factors[Value],"")</f>
        <v>2.6031000000000002E-9</v>
      </c>
      <c r="M205" s="12" t="str">
        <f>_xlfn.XLOOKUP(Calculations[[#This Row],[For XLOOKUP]],Factors[For XLOOKUP],Factors[Units],"")</f>
        <v>tn N2O/kWh</v>
      </c>
      <c r="N205" s="12" t="str">
        <f>_xlfn.XLOOKUP(Calculations[[#This Row],[For XLOOKUP]],Factors[For XLOOKUP],Factors[Source],"")</f>
        <v>Έκθεση ΔΑΠΕΕΠ 2022 και NIR 2022</v>
      </c>
      <c r="O205" s="54">
        <v>7.1543030135999996E-2</v>
      </c>
      <c r="P205" s="54" t="s">
        <v>1079</v>
      </c>
      <c r="Q205" s="54" t="s">
        <v>1079</v>
      </c>
      <c r="R205" s="54" t="s">
        <v>1079</v>
      </c>
      <c r="S205" s="54" t="s">
        <v>1079</v>
      </c>
      <c r="T205" s="54" t="s">
        <v>1077</v>
      </c>
      <c r="U205" s="125">
        <v>7.1543030135999996E-2</v>
      </c>
    </row>
    <row r="206" spans="1:21" s="7" customFormat="1" x14ac:dyDescent="0.3">
      <c r="A206" s="8" t="s">
        <v>42</v>
      </c>
      <c r="B206" s="8" t="s">
        <v>42</v>
      </c>
      <c r="C206" s="9" t="s">
        <v>577</v>
      </c>
      <c r="D206" s="8" t="s">
        <v>548</v>
      </c>
      <c r="E206" s="8" t="s">
        <v>74</v>
      </c>
      <c r="F206" s="10" t="s">
        <v>74</v>
      </c>
      <c r="G206" s="58">
        <v>7452.3119999999999</v>
      </c>
      <c r="H206" s="11" t="s">
        <v>44</v>
      </c>
      <c r="I206" s="9" t="s">
        <v>293</v>
      </c>
      <c r="J206" s="46" t="s">
        <v>102</v>
      </c>
      <c r="K206" s="12" t="str">
        <f>_xlfn.XLOOKUP(Calculations[[#This Row],[For XLOOKUP]],Factors[For XLOOKUP],Factors[Factor],"")</f>
        <v>Σ.Ε. CO2 - Χώρας</v>
      </c>
      <c r="L206" s="12">
        <f>_xlfn.XLOOKUP(Calculations[[#This Row],[For XLOOKUP]],Factors[For XLOOKUP],Factors[Value],"")</f>
        <v>2.5244139999999998E-4</v>
      </c>
      <c r="M206" s="12" t="str">
        <f>_xlfn.XLOOKUP(Calculations[[#This Row],[For XLOOKUP]],Factors[For XLOOKUP],Factors[Units],"")</f>
        <v>tn CO2/kwh</v>
      </c>
      <c r="N206" s="12" t="str">
        <f>_xlfn.XLOOKUP(Calculations[[#This Row],[For XLOOKUP]],Factors[For XLOOKUP],Factors[Source],"")</f>
        <v>ΔΑΠΕΕΠ 2024</v>
      </c>
      <c r="O206" s="54" t="s">
        <v>1079</v>
      </c>
      <c r="P206" s="54">
        <v>1.30561944E-6</v>
      </c>
      <c r="Q206" s="54" t="s">
        <v>1079</v>
      </c>
      <c r="R206" s="54" t="s">
        <v>1079</v>
      </c>
      <c r="S206" s="54" t="s">
        <v>1079</v>
      </c>
      <c r="T206" s="54" t="s">
        <v>1077</v>
      </c>
      <c r="U206" s="125">
        <v>3.6557344319999998E-5</v>
      </c>
    </row>
    <row r="207" spans="1:21" s="7" customFormat="1" x14ac:dyDescent="0.3">
      <c r="A207" s="8" t="s">
        <v>42</v>
      </c>
      <c r="B207" s="8" t="s">
        <v>42</v>
      </c>
      <c r="C207" s="9" t="s">
        <v>577</v>
      </c>
      <c r="D207" s="8" t="s">
        <v>548</v>
      </c>
      <c r="E207" s="8" t="s">
        <v>74</v>
      </c>
      <c r="F207" s="10" t="s">
        <v>74</v>
      </c>
      <c r="G207" s="63">
        <v>7452.3119999999999</v>
      </c>
      <c r="H207" s="11" t="s">
        <v>44</v>
      </c>
      <c r="I207" s="9" t="s">
        <v>293</v>
      </c>
      <c r="J207" s="46" t="s">
        <v>101</v>
      </c>
      <c r="K207" s="12" t="str">
        <f>_xlfn.XLOOKUP(Calculations[[#This Row],[For XLOOKUP]],Factors[For XLOOKUP],Factors[Factor],"")</f>
        <v>Σ.Ε. CH4 - Χώρας</v>
      </c>
      <c r="L207" s="12">
        <f>_xlfn.XLOOKUP(Calculations[[#This Row],[For XLOOKUP]],Factors[For XLOOKUP],Factors[Value],"")</f>
        <v>6.3220000000000003E-9</v>
      </c>
      <c r="M207" s="12" t="str">
        <f>_xlfn.XLOOKUP(Calculations[[#This Row],[For XLOOKUP]],Factors[For XLOOKUP],Factors[Units],"")</f>
        <v>tn CH4/kWh</v>
      </c>
      <c r="N207" s="12" t="str">
        <f>_xlfn.XLOOKUP(Calculations[[#This Row],[For XLOOKUP]],Factors[For XLOOKUP],Factors[Source],"")</f>
        <v>Έκθεση ΔΑΠΕΕΠ 2022 και NIR 2022</v>
      </c>
      <c r="O207" s="54" t="s">
        <v>1079</v>
      </c>
      <c r="P207" s="54" t="s">
        <v>1079</v>
      </c>
      <c r="Q207" s="54">
        <v>5.3759221199999996E-7</v>
      </c>
      <c r="R207" s="54" t="s">
        <v>1079</v>
      </c>
      <c r="S207" s="54" t="s">
        <v>1079</v>
      </c>
      <c r="T207" s="54" t="s">
        <v>1077</v>
      </c>
      <c r="U207" s="125">
        <v>1.4246193617999998E-4</v>
      </c>
    </row>
    <row r="208" spans="1:21" s="7" customFormat="1" x14ac:dyDescent="0.3">
      <c r="A208" s="8" t="s">
        <v>42</v>
      </c>
      <c r="B208" s="8" t="s">
        <v>42</v>
      </c>
      <c r="C208" s="9" t="s">
        <v>577</v>
      </c>
      <c r="D208" s="8" t="s">
        <v>548</v>
      </c>
      <c r="E208" s="8" t="s">
        <v>74</v>
      </c>
      <c r="F208" s="10" t="s">
        <v>74</v>
      </c>
      <c r="G208" s="63">
        <v>7452.3119999999999</v>
      </c>
      <c r="H208" s="11" t="s">
        <v>44</v>
      </c>
      <c r="I208" s="9" t="s">
        <v>293</v>
      </c>
      <c r="J208" s="46" t="s">
        <v>105</v>
      </c>
      <c r="K208" s="12" t="str">
        <f>_xlfn.XLOOKUP(Calculations[[#This Row],[For XLOOKUP]],Factors[For XLOOKUP],Factors[Factor],"")</f>
        <v>Σ.Ε. N2O - Χώρας</v>
      </c>
      <c r="L208" s="12">
        <f>_xlfn.XLOOKUP(Calculations[[#This Row],[For XLOOKUP]],Factors[For XLOOKUP],Factors[Value],"")</f>
        <v>2.6031000000000002E-9</v>
      </c>
      <c r="M208" s="12" t="str">
        <f>_xlfn.XLOOKUP(Calculations[[#This Row],[For XLOOKUP]],Factors[For XLOOKUP],Factors[Units],"")</f>
        <v>tn N2O/kWh</v>
      </c>
      <c r="N208" s="12" t="str">
        <f>_xlfn.XLOOKUP(Calculations[[#This Row],[For XLOOKUP]],Factors[For XLOOKUP],Factors[Source],"")</f>
        <v>Έκθεση ΔΑΠΕΕΠ 2022 και NIR 2022</v>
      </c>
      <c r="O208" s="54">
        <v>104.1192883966764</v>
      </c>
      <c r="P208" s="54" t="s">
        <v>1079</v>
      </c>
      <c r="Q208" s="54" t="s">
        <v>1079</v>
      </c>
      <c r="R208" s="54" t="s">
        <v>1079</v>
      </c>
      <c r="S208" s="54" t="s">
        <v>1079</v>
      </c>
      <c r="T208" s="54" t="s">
        <v>1077</v>
      </c>
      <c r="U208" s="125">
        <v>104.1192883966764</v>
      </c>
    </row>
    <row r="209" spans="1:21" s="7" customFormat="1" x14ac:dyDescent="0.3">
      <c r="A209" s="8" t="s">
        <v>42</v>
      </c>
      <c r="B209" s="8" t="s">
        <v>42</v>
      </c>
      <c r="C209" s="9" t="s">
        <v>577</v>
      </c>
      <c r="D209" s="8" t="s">
        <v>548</v>
      </c>
      <c r="E209" s="8" t="s">
        <v>74</v>
      </c>
      <c r="F209" s="10" t="s">
        <v>74</v>
      </c>
      <c r="G209" s="58">
        <v>16009.618</v>
      </c>
      <c r="H209" s="11" t="s">
        <v>44</v>
      </c>
      <c r="I209" s="9" t="s">
        <v>296</v>
      </c>
      <c r="J209" s="46" t="s">
        <v>102</v>
      </c>
      <c r="K209" s="12" t="str">
        <f>_xlfn.XLOOKUP(Calculations[[#This Row],[For XLOOKUP]],Factors[For XLOOKUP],Factors[Factor],"")</f>
        <v>Σ.Ε. CO2 - Χώρας</v>
      </c>
      <c r="L209" s="12">
        <f>_xlfn.XLOOKUP(Calculations[[#This Row],[For XLOOKUP]],Factors[For XLOOKUP],Factors[Value],"")</f>
        <v>2.5244139999999998E-4</v>
      </c>
      <c r="M209" s="12" t="str">
        <f>_xlfn.XLOOKUP(Calculations[[#This Row],[For XLOOKUP]],Factors[For XLOOKUP],Factors[Units],"")</f>
        <v>tn CO2/kwh</v>
      </c>
      <c r="N209" s="12" t="str">
        <f>_xlfn.XLOOKUP(Calculations[[#This Row],[For XLOOKUP]],Factors[For XLOOKUP],Factors[Source],"")</f>
        <v>ΔΑΠΕΕΠ 2024</v>
      </c>
      <c r="O209" s="54" t="s">
        <v>1079</v>
      </c>
      <c r="P209" s="54">
        <v>1.900117548156E-3</v>
      </c>
      <c r="Q209" s="54" t="s">
        <v>1079</v>
      </c>
      <c r="R209" s="54" t="s">
        <v>1079</v>
      </c>
      <c r="S209" s="54" t="s">
        <v>1079</v>
      </c>
      <c r="T209" s="54" t="s">
        <v>1077</v>
      </c>
      <c r="U209" s="125">
        <v>5.3203291348368001E-2</v>
      </c>
    </row>
    <row r="210" spans="1:21" s="7" customFormat="1" x14ac:dyDescent="0.3">
      <c r="A210" s="8" t="s">
        <v>42</v>
      </c>
      <c r="B210" s="8" t="s">
        <v>42</v>
      </c>
      <c r="C210" s="9" t="s">
        <v>577</v>
      </c>
      <c r="D210" s="8" t="s">
        <v>548</v>
      </c>
      <c r="E210" s="8" t="s">
        <v>74</v>
      </c>
      <c r="F210" s="10" t="s">
        <v>74</v>
      </c>
      <c r="G210" s="63">
        <v>16009.618</v>
      </c>
      <c r="H210" s="11" t="s">
        <v>44</v>
      </c>
      <c r="I210" s="9" t="s">
        <v>296</v>
      </c>
      <c r="J210" s="46" t="s">
        <v>101</v>
      </c>
      <c r="K210" s="12" t="str">
        <f>_xlfn.XLOOKUP(Calculations[[#This Row],[For XLOOKUP]],Factors[For XLOOKUP],Factors[Factor],"")</f>
        <v>Σ.Ε. CH4 - Χώρας</v>
      </c>
      <c r="L210" s="12">
        <f>_xlfn.XLOOKUP(Calculations[[#This Row],[For XLOOKUP]],Factors[For XLOOKUP],Factors[Value],"")</f>
        <v>6.3220000000000003E-9</v>
      </c>
      <c r="M210" s="12" t="str">
        <f>_xlfn.XLOOKUP(Calculations[[#This Row],[For XLOOKUP]],Factors[For XLOOKUP],Factors[Units],"")</f>
        <v>tn CH4/kWh</v>
      </c>
      <c r="N210" s="12" t="str">
        <f>_xlfn.XLOOKUP(Calculations[[#This Row],[For XLOOKUP]],Factors[For XLOOKUP],Factors[Source],"")</f>
        <v>Έκθεση ΔΑΠΕΕΠ 2022 και NIR 2022</v>
      </c>
      <c r="O210" s="54" t="s">
        <v>1079</v>
      </c>
      <c r="P210" s="54" t="s">
        <v>1079</v>
      </c>
      <c r="Q210" s="54">
        <v>7.8237835963380009E-4</v>
      </c>
      <c r="R210" s="54" t="s">
        <v>1079</v>
      </c>
      <c r="S210" s="54" t="s">
        <v>1079</v>
      </c>
      <c r="T210" s="54" t="s">
        <v>1077</v>
      </c>
      <c r="U210" s="125">
        <v>0.20733026530295703</v>
      </c>
    </row>
    <row r="211" spans="1:21" s="7" customFormat="1" x14ac:dyDescent="0.3">
      <c r="A211" s="8" t="s">
        <v>42</v>
      </c>
      <c r="B211" s="8" t="s">
        <v>42</v>
      </c>
      <c r="C211" s="9" t="s">
        <v>577</v>
      </c>
      <c r="D211" s="8" t="s">
        <v>548</v>
      </c>
      <c r="E211" s="8" t="s">
        <v>74</v>
      </c>
      <c r="F211" s="10" t="s">
        <v>74</v>
      </c>
      <c r="G211" s="63">
        <v>16009.618</v>
      </c>
      <c r="H211" s="11" t="s">
        <v>44</v>
      </c>
      <c r="I211" s="9" t="s">
        <v>296</v>
      </c>
      <c r="J211" s="46" t="s">
        <v>105</v>
      </c>
      <c r="K211" s="12" t="str">
        <f>_xlfn.XLOOKUP(Calculations[[#This Row],[For XLOOKUP]],Factors[For XLOOKUP],Factors[Factor],"")</f>
        <v>Σ.Ε. N2O - Χώρας</v>
      </c>
      <c r="L211" s="12">
        <f>_xlfn.XLOOKUP(Calculations[[#This Row],[For XLOOKUP]],Factors[For XLOOKUP],Factors[Value],"")</f>
        <v>2.6031000000000002E-9</v>
      </c>
      <c r="M211" s="12" t="str">
        <f>_xlfn.XLOOKUP(Calculations[[#This Row],[For XLOOKUP]],Factors[For XLOOKUP],Factors[Units],"")</f>
        <v>tn N2O/kWh</v>
      </c>
      <c r="N211" s="12" t="str">
        <f>_xlfn.XLOOKUP(Calculations[[#This Row],[For XLOOKUP]],Factors[For XLOOKUP],Factors[Source],"")</f>
        <v>Έκθεση ΔΑΠΕΕΠ 2022 και NIR 2022</v>
      </c>
      <c r="O211" s="54">
        <v>1.8804144628800001</v>
      </c>
      <c r="P211" s="54" t="s">
        <v>1079</v>
      </c>
      <c r="Q211" s="54" t="s">
        <v>1079</v>
      </c>
      <c r="R211" s="54" t="s">
        <v>1079</v>
      </c>
      <c r="S211" s="54" t="s">
        <v>1079</v>
      </c>
      <c r="T211" s="54">
        <v>1.8804144628800001</v>
      </c>
      <c r="U211" s="125">
        <v>0</v>
      </c>
    </row>
    <row r="212" spans="1:21" s="7" customFormat="1" x14ac:dyDescent="0.3">
      <c r="A212" s="8" t="s">
        <v>42</v>
      </c>
      <c r="B212" s="8" t="s">
        <v>42</v>
      </c>
      <c r="C212" s="9" t="s">
        <v>577</v>
      </c>
      <c r="D212" s="8" t="s">
        <v>548</v>
      </c>
      <c r="E212" s="8" t="s">
        <v>74</v>
      </c>
      <c r="F212" s="10" t="s">
        <v>74</v>
      </c>
      <c r="G212" s="58">
        <v>42677.4</v>
      </c>
      <c r="H212" s="11" t="s">
        <v>44</v>
      </c>
      <c r="I212" s="9" t="s">
        <v>293</v>
      </c>
      <c r="J212" s="46" t="s">
        <v>102</v>
      </c>
      <c r="K212" s="12" t="str">
        <f>_xlfn.XLOOKUP(Calculations[[#This Row],[For XLOOKUP]],Factors[For XLOOKUP],Factors[Factor],"")</f>
        <v>Σ.Ε. CO2 - Χώρας</v>
      </c>
      <c r="L212" s="12">
        <f>_xlfn.XLOOKUP(Calculations[[#This Row],[For XLOOKUP]],Factors[For XLOOKUP],Factors[Value],"")</f>
        <v>2.5244139999999998E-4</v>
      </c>
      <c r="M212" s="12" t="str">
        <f>_xlfn.XLOOKUP(Calculations[[#This Row],[For XLOOKUP]],Factors[For XLOOKUP],Factors[Units],"")</f>
        <v>tn CO2/kwh</v>
      </c>
      <c r="N212" s="12" t="str">
        <f>_xlfn.XLOOKUP(Calculations[[#This Row],[For XLOOKUP]],Factors[For XLOOKUP],Factors[Source],"")</f>
        <v>ΔΑΠΕΕΠ 2024</v>
      </c>
      <c r="O212" s="54">
        <v>23.037600979840001</v>
      </c>
      <c r="P212" s="54" t="s">
        <v>1079</v>
      </c>
      <c r="Q212" s="54" t="s">
        <v>1079</v>
      </c>
      <c r="R212" s="54" t="s">
        <v>1079</v>
      </c>
      <c r="S212" s="54" t="s">
        <v>1079</v>
      </c>
      <c r="T212" s="54">
        <v>23.037600979840001</v>
      </c>
      <c r="U212" s="125">
        <v>0</v>
      </c>
    </row>
    <row r="213" spans="1:21" s="7" customFormat="1" x14ac:dyDescent="0.3">
      <c r="A213" s="8" t="s">
        <v>42</v>
      </c>
      <c r="B213" s="8" t="s">
        <v>42</v>
      </c>
      <c r="C213" s="9" t="s">
        <v>577</v>
      </c>
      <c r="D213" s="8" t="s">
        <v>548</v>
      </c>
      <c r="E213" s="8" t="s">
        <v>74</v>
      </c>
      <c r="F213" s="10" t="s">
        <v>74</v>
      </c>
      <c r="G213" s="63">
        <v>42677.4</v>
      </c>
      <c r="H213" s="11" t="s">
        <v>44</v>
      </c>
      <c r="I213" s="9" t="s">
        <v>293</v>
      </c>
      <c r="J213" s="46" t="s">
        <v>101</v>
      </c>
      <c r="K213" s="12" t="str">
        <f>_xlfn.XLOOKUP(Calculations[[#This Row],[For XLOOKUP]],Factors[For XLOOKUP],Factors[Factor],"")</f>
        <v>Σ.Ε. CH4 - Χώρας</v>
      </c>
      <c r="L213" s="12">
        <f>_xlfn.XLOOKUP(Calculations[[#This Row],[For XLOOKUP]],Factors[For XLOOKUP],Factors[Value],"")</f>
        <v>6.3220000000000003E-9</v>
      </c>
      <c r="M213" s="12" t="str">
        <f>_xlfn.XLOOKUP(Calculations[[#This Row],[For XLOOKUP]],Factors[For XLOOKUP],Factors[Units],"")</f>
        <v>tn CH4/kWh</v>
      </c>
      <c r="N213" s="12" t="str">
        <f>_xlfn.XLOOKUP(Calculations[[#This Row],[For XLOOKUP]],Factors[For XLOOKUP],Factors[Source],"")</f>
        <v>Έκθεση ΔΑΠΕΕΠ 2022 και NIR 2022</v>
      </c>
      <c r="O213" s="54">
        <v>15.591510279720003</v>
      </c>
      <c r="P213" s="54" t="s">
        <v>1079</v>
      </c>
      <c r="Q213" s="54" t="s">
        <v>1079</v>
      </c>
      <c r="R213" s="54" t="s">
        <v>1079</v>
      </c>
      <c r="S213" s="54" t="s">
        <v>1079</v>
      </c>
      <c r="T213" s="54">
        <v>15.591510279720003</v>
      </c>
      <c r="U213" s="125">
        <v>0</v>
      </c>
    </row>
    <row r="214" spans="1:21" s="7" customFormat="1" x14ac:dyDescent="0.3">
      <c r="A214" s="8" t="s">
        <v>42</v>
      </c>
      <c r="B214" s="8" t="s">
        <v>42</v>
      </c>
      <c r="C214" s="9" t="s">
        <v>577</v>
      </c>
      <c r="D214" s="8" t="s">
        <v>548</v>
      </c>
      <c r="E214" s="8" t="s">
        <v>74</v>
      </c>
      <c r="F214" s="10" t="s">
        <v>74</v>
      </c>
      <c r="G214" s="63">
        <v>42677.4</v>
      </c>
      <c r="H214" s="11" t="s">
        <v>44</v>
      </c>
      <c r="I214" s="9" t="s">
        <v>293</v>
      </c>
      <c r="J214" s="46" t="s">
        <v>105</v>
      </c>
      <c r="K214" s="12" t="str">
        <f>_xlfn.XLOOKUP(Calculations[[#This Row],[For XLOOKUP]],Factors[For XLOOKUP],Factors[Factor],"")</f>
        <v>Σ.Ε. N2O - Χώρας</v>
      </c>
      <c r="L214" s="12">
        <f>_xlfn.XLOOKUP(Calculations[[#This Row],[For XLOOKUP]],Factors[For XLOOKUP],Factors[Value],"")</f>
        <v>2.6031000000000002E-9</v>
      </c>
      <c r="M214" s="12" t="str">
        <f>_xlfn.XLOOKUP(Calculations[[#This Row],[For XLOOKUP]],Factors[For XLOOKUP],Factors[Units],"")</f>
        <v>tn N2O/kWh</v>
      </c>
      <c r="N214" s="12" t="str">
        <f>_xlfn.XLOOKUP(Calculations[[#This Row],[For XLOOKUP]],Factors[For XLOOKUP],Factors[Source],"")</f>
        <v>Έκθεση ΔΑΠΕΕΠ 2022 και NIR 2022</v>
      </c>
      <c r="O214" s="54">
        <v>4.2678420660000009</v>
      </c>
      <c r="P214" s="54" t="s">
        <v>1079</v>
      </c>
      <c r="Q214" s="54" t="s">
        <v>1079</v>
      </c>
      <c r="R214" s="54" t="s">
        <v>1079</v>
      </c>
      <c r="S214" s="54" t="s">
        <v>1079</v>
      </c>
      <c r="T214" s="54">
        <v>4.2678420660000009</v>
      </c>
      <c r="U214" s="125">
        <v>0</v>
      </c>
    </row>
    <row r="215" spans="1:21" s="7" customFormat="1" x14ac:dyDescent="0.3">
      <c r="A215" s="8" t="s">
        <v>42</v>
      </c>
      <c r="B215" s="8" t="s">
        <v>42</v>
      </c>
      <c r="C215" s="9" t="s">
        <v>577</v>
      </c>
      <c r="D215" s="8" t="s">
        <v>548</v>
      </c>
      <c r="E215" s="8" t="s">
        <v>74</v>
      </c>
      <c r="F215" s="10" t="s">
        <v>74</v>
      </c>
      <c r="G215" s="58">
        <v>10168.400000000001</v>
      </c>
      <c r="H215" s="11" t="s">
        <v>44</v>
      </c>
      <c r="I215" s="9" t="s">
        <v>296</v>
      </c>
      <c r="J215" s="46" t="s">
        <v>102</v>
      </c>
      <c r="K215" s="12" t="str">
        <f>_xlfn.XLOOKUP(Calculations[[#This Row],[For XLOOKUP]],Factors[For XLOOKUP],Factors[Factor],"")</f>
        <v>Σ.Ε. CO2 - Χώρας</v>
      </c>
      <c r="L215" s="12">
        <f>_xlfn.XLOOKUP(Calculations[[#This Row],[For XLOOKUP]],Factors[For XLOOKUP],Factors[Value],"")</f>
        <v>2.5244139999999998E-4</v>
      </c>
      <c r="M215" s="12" t="str">
        <f>_xlfn.XLOOKUP(Calculations[[#This Row],[For XLOOKUP]],Factors[For XLOOKUP],Factors[Units],"")</f>
        <v>tn CO2/kwh</v>
      </c>
      <c r="N215" s="12" t="str">
        <f>_xlfn.XLOOKUP(Calculations[[#This Row],[For XLOOKUP]],Factors[For XLOOKUP],Factors[Source],"")</f>
        <v>ΔΑΠΕΕΠ 2024</v>
      </c>
      <c r="O215" s="54">
        <v>2705.7827020904997</v>
      </c>
      <c r="P215" s="54" t="s">
        <v>1079</v>
      </c>
      <c r="Q215" s="54" t="s">
        <v>1079</v>
      </c>
      <c r="R215" s="54" t="s">
        <v>1079</v>
      </c>
      <c r="S215" s="54" t="s">
        <v>1079</v>
      </c>
      <c r="T215" s="54">
        <v>2705.7827020904997</v>
      </c>
      <c r="U215" s="125">
        <v>0</v>
      </c>
    </row>
    <row r="216" spans="1:21" s="7" customFormat="1" x14ac:dyDescent="0.3">
      <c r="A216" s="8" t="s">
        <v>42</v>
      </c>
      <c r="B216" s="8" t="s">
        <v>42</v>
      </c>
      <c r="C216" s="9" t="s">
        <v>577</v>
      </c>
      <c r="D216" s="8" t="s">
        <v>548</v>
      </c>
      <c r="E216" s="8" t="s">
        <v>74</v>
      </c>
      <c r="F216" s="10" t="s">
        <v>74</v>
      </c>
      <c r="G216" s="63">
        <v>10168.400000000001</v>
      </c>
      <c r="H216" s="11" t="s">
        <v>44</v>
      </c>
      <c r="I216" s="9" t="s">
        <v>296</v>
      </c>
      <c r="J216" s="46" t="s">
        <v>101</v>
      </c>
      <c r="K216" s="12" t="str">
        <f>_xlfn.XLOOKUP(Calculations[[#This Row],[For XLOOKUP]],Factors[For XLOOKUP],Factors[Factor],"")</f>
        <v>Σ.Ε. CH4 - Χώρας</v>
      </c>
      <c r="L216" s="12">
        <f>_xlfn.XLOOKUP(Calculations[[#This Row],[For XLOOKUP]],Factors[For XLOOKUP],Factors[Value],"")</f>
        <v>6.3220000000000003E-9</v>
      </c>
      <c r="M216" s="12" t="str">
        <f>_xlfn.XLOOKUP(Calculations[[#This Row],[For XLOOKUP]],Factors[For XLOOKUP],Factors[Units],"")</f>
        <v>tn CH4/kWh</v>
      </c>
      <c r="N216" s="12" t="str">
        <f>_xlfn.XLOOKUP(Calculations[[#This Row],[For XLOOKUP]],Factors[For XLOOKUP],Factors[Source],"")</f>
        <v>Έκθεση ΔΑΠΕΕΠ 2022 και NIR 2022</v>
      </c>
      <c r="O216" s="54">
        <v>9.2580952694400001</v>
      </c>
      <c r="P216" s="54" t="s">
        <v>1079</v>
      </c>
      <c r="Q216" s="54" t="s">
        <v>1079</v>
      </c>
      <c r="R216" s="54" t="s">
        <v>1079</v>
      </c>
      <c r="S216" s="54" t="s">
        <v>1079</v>
      </c>
      <c r="T216" s="54">
        <v>9.2580952694400001</v>
      </c>
      <c r="U216" s="125">
        <v>0</v>
      </c>
    </row>
    <row r="217" spans="1:21" s="7" customFormat="1" x14ac:dyDescent="0.3">
      <c r="A217" s="8" t="s">
        <v>42</v>
      </c>
      <c r="B217" s="8" t="s">
        <v>42</v>
      </c>
      <c r="C217" s="9" t="s">
        <v>577</v>
      </c>
      <c r="D217" s="8" t="s">
        <v>548</v>
      </c>
      <c r="E217" s="8" t="s">
        <v>74</v>
      </c>
      <c r="F217" s="10" t="s">
        <v>74</v>
      </c>
      <c r="G217" s="63">
        <v>10168.400000000001</v>
      </c>
      <c r="H217" s="11" t="s">
        <v>44</v>
      </c>
      <c r="I217" s="41" t="s">
        <v>296</v>
      </c>
      <c r="J217" s="46" t="s">
        <v>105</v>
      </c>
      <c r="K217" s="12" t="str">
        <f>_xlfn.XLOOKUP(Calculations[[#This Row],[For XLOOKUP]],Factors[For XLOOKUP],Factors[Factor],"")</f>
        <v>Σ.Ε. N2O - Χώρας</v>
      </c>
      <c r="L217" s="12">
        <f>_xlfn.XLOOKUP(Calculations[[#This Row],[For XLOOKUP]],Factors[For XLOOKUP],Factors[Value],"")</f>
        <v>2.6031000000000002E-9</v>
      </c>
      <c r="M217" s="12" t="str">
        <f>_xlfn.XLOOKUP(Calculations[[#This Row],[For XLOOKUP]],Factors[For XLOOKUP],Factors[Units],"")</f>
        <v>tn N2O/kWh</v>
      </c>
      <c r="N217" s="12" t="str">
        <f>_xlfn.XLOOKUP(Calculations[[#This Row],[For XLOOKUP]],Factors[For XLOOKUP],Factors[Source],"")</f>
        <v>Έκθεση ΔΑΠΕΕΠ 2022 και NIR 2022</v>
      </c>
      <c r="O217" s="54">
        <v>32.875376215839999</v>
      </c>
      <c r="P217" s="54" t="s">
        <v>1079</v>
      </c>
      <c r="Q217" s="54" t="s">
        <v>1079</v>
      </c>
      <c r="R217" s="54" t="s">
        <v>1079</v>
      </c>
      <c r="S217" s="54" t="s">
        <v>1079</v>
      </c>
      <c r="T217" s="54">
        <v>32.875376215839999</v>
      </c>
      <c r="U217" s="125">
        <v>0</v>
      </c>
    </row>
    <row r="218" spans="1:21" s="7" customFormat="1" x14ac:dyDescent="0.3">
      <c r="A218" s="8" t="s">
        <v>42</v>
      </c>
      <c r="B218" s="8" t="s">
        <v>42</v>
      </c>
      <c r="C218" s="9" t="s">
        <v>577</v>
      </c>
      <c r="D218" s="8" t="s">
        <v>548</v>
      </c>
      <c r="E218" s="8" t="s">
        <v>74</v>
      </c>
      <c r="F218" s="10" t="s">
        <v>74</v>
      </c>
      <c r="G218" s="58">
        <v>4992973.4000000004</v>
      </c>
      <c r="H218" s="11" t="s">
        <v>44</v>
      </c>
      <c r="I218" s="41" t="s">
        <v>157</v>
      </c>
      <c r="J218" s="46" t="s">
        <v>102</v>
      </c>
      <c r="K218" s="12" t="str">
        <f>_xlfn.XLOOKUP(Calculations[[#This Row],[For XLOOKUP]],Factors[For XLOOKUP],Factors[Factor],"")</f>
        <v>Σ.Ε. CO2 - Χώρας</v>
      </c>
      <c r="L218" s="12">
        <f>_xlfn.XLOOKUP(Calculations[[#This Row],[For XLOOKUP]],Factors[For XLOOKUP],Factors[Value],"")</f>
        <v>2.5244139999999998E-4</v>
      </c>
      <c r="M218" s="12" t="str">
        <f>_xlfn.XLOOKUP(Calculations[[#This Row],[For XLOOKUP]],Factors[For XLOOKUP],Factors[Units],"")</f>
        <v>tn CO2/kwh</v>
      </c>
      <c r="N218" s="12" t="str">
        <f>_xlfn.XLOOKUP(Calculations[[#This Row],[For XLOOKUP]],Factors[For XLOOKUP],Factors[Source],"")</f>
        <v>ΔΑΠΕΕΠ 2024</v>
      </c>
      <c r="O218" s="54">
        <v>4.6960827244800001</v>
      </c>
      <c r="P218" s="54" t="s">
        <v>1079</v>
      </c>
      <c r="Q218" s="54" t="s">
        <v>1079</v>
      </c>
      <c r="R218" s="54" t="s">
        <v>1079</v>
      </c>
      <c r="S218" s="54" t="s">
        <v>1079</v>
      </c>
      <c r="T218" s="54">
        <v>4.6960827244800001</v>
      </c>
      <c r="U218" s="125">
        <v>0</v>
      </c>
    </row>
    <row r="219" spans="1:21" s="7" customFormat="1" x14ac:dyDescent="0.3">
      <c r="A219" s="8" t="s">
        <v>42</v>
      </c>
      <c r="B219" s="8" t="s">
        <v>42</v>
      </c>
      <c r="C219" s="9" t="s">
        <v>577</v>
      </c>
      <c r="D219" s="8" t="s">
        <v>548</v>
      </c>
      <c r="E219" s="8" t="s">
        <v>74</v>
      </c>
      <c r="F219" s="10" t="s">
        <v>74</v>
      </c>
      <c r="G219" s="63">
        <v>4992973.4000000004</v>
      </c>
      <c r="H219" s="11" t="s">
        <v>44</v>
      </c>
      <c r="I219" s="41" t="s">
        <v>157</v>
      </c>
      <c r="J219" s="46" t="s">
        <v>101</v>
      </c>
      <c r="K219" s="12" t="str">
        <f>_xlfn.XLOOKUP(Calculations[[#This Row],[For XLOOKUP]],Factors[For XLOOKUP],Factors[Factor],"")</f>
        <v>Σ.Ε. CH4 - Χώρας</v>
      </c>
      <c r="L219" s="12">
        <f>_xlfn.XLOOKUP(Calculations[[#This Row],[For XLOOKUP]],Factors[For XLOOKUP],Factors[Value],"")</f>
        <v>6.3220000000000003E-9</v>
      </c>
      <c r="M219" s="12" t="str">
        <f>_xlfn.XLOOKUP(Calculations[[#This Row],[For XLOOKUP]],Factors[For XLOOKUP],Factors[Units],"")</f>
        <v>tn CH4/kWh</v>
      </c>
      <c r="N219" s="12" t="str">
        <f>_xlfn.XLOOKUP(Calculations[[#This Row],[For XLOOKUP]],Factors[For XLOOKUP],Factors[Source],"")</f>
        <v>Έκθεση ΔΑΠΕΕΠ 2022 και NIR 2022</v>
      </c>
      <c r="O219" s="54">
        <v>577.19363856396001</v>
      </c>
      <c r="P219" s="54" t="s">
        <v>1079</v>
      </c>
      <c r="Q219" s="54" t="s">
        <v>1079</v>
      </c>
      <c r="R219" s="54" t="s">
        <v>1079</v>
      </c>
      <c r="S219" s="54" t="s">
        <v>1079</v>
      </c>
      <c r="T219" s="54">
        <v>577.19363856396001</v>
      </c>
      <c r="U219" s="125">
        <v>0</v>
      </c>
    </row>
    <row r="220" spans="1:21" s="7" customFormat="1" x14ac:dyDescent="0.3">
      <c r="A220" s="8" t="s">
        <v>42</v>
      </c>
      <c r="B220" s="8" t="s">
        <v>42</v>
      </c>
      <c r="C220" s="9" t="s">
        <v>577</v>
      </c>
      <c r="D220" s="8" t="s">
        <v>548</v>
      </c>
      <c r="E220" s="8" t="s">
        <v>74</v>
      </c>
      <c r="F220" s="10" t="s">
        <v>74</v>
      </c>
      <c r="G220" s="63">
        <v>4992973.4000000004</v>
      </c>
      <c r="H220" s="11" t="s">
        <v>44</v>
      </c>
      <c r="I220" s="9" t="s">
        <v>157</v>
      </c>
      <c r="J220" s="46" t="s">
        <v>105</v>
      </c>
      <c r="K220" s="12" t="str">
        <f>_xlfn.XLOOKUP(Calculations[[#This Row],[For XLOOKUP]],Factors[For XLOOKUP],Factors[Factor],"")</f>
        <v>Σ.Ε. N2O - Χώρας</v>
      </c>
      <c r="L220" s="12">
        <f>_xlfn.XLOOKUP(Calculations[[#This Row],[For XLOOKUP]],Factors[For XLOOKUP],Factors[Value],"")</f>
        <v>2.6031000000000002E-9</v>
      </c>
      <c r="M220" s="12" t="str">
        <f>_xlfn.XLOOKUP(Calculations[[#This Row],[For XLOOKUP]],Factors[For XLOOKUP],Factors[Units],"")</f>
        <v>tn N2O/kWh</v>
      </c>
      <c r="N220" s="12" t="str">
        <f>_xlfn.XLOOKUP(Calculations[[#This Row],[For XLOOKUP]],Factors[For XLOOKUP],Factors[Source],"")</f>
        <v>Έκθεση ΔΑΠΕΕΠ 2022 και NIR 2022</v>
      </c>
      <c r="O220" s="54">
        <v>928.9314584606002</v>
      </c>
      <c r="P220" s="54" t="s">
        <v>1079</v>
      </c>
      <c r="Q220" s="54" t="s">
        <v>1079</v>
      </c>
      <c r="R220" s="54" t="s">
        <v>1079</v>
      </c>
      <c r="S220" s="54" t="s">
        <v>1079</v>
      </c>
      <c r="T220" s="54">
        <v>928.9314584606002</v>
      </c>
      <c r="U220" s="125">
        <v>0</v>
      </c>
    </row>
    <row r="221" spans="1:21" s="7" customFormat="1" x14ac:dyDescent="0.3">
      <c r="A221" s="8" t="s">
        <v>42</v>
      </c>
      <c r="B221" s="8" t="s">
        <v>42</v>
      </c>
      <c r="C221" s="9" t="s">
        <v>577</v>
      </c>
      <c r="D221" s="8" t="s">
        <v>548</v>
      </c>
      <c r="E221" s="8" t="s">
        <v>74</v>
      </c>
      <c r="F221" s="10" t="s">
        <v>74</v>
      </c>
      <c r="G221" s="58">
        <v>2006478.3320000002</v>
      </c>
      <c r="H221" s="11" t="s">
        <v>44</v>
      </c>
      <c r="I221" s="9" t="s">
        <v>293</v>
      </c>
      <c r="J221" s="46" t="s">
        <v>102</v>
      </c>
      <c r="K221" s="12" t="str">
        <f>_xlfn.XLOOKUP(Calculations[[#This Row],[For XLOOKUP]],Factors[For XLOOKUP],Factors[Factor],"")</f>
        <v>Σ.Ε. CO2 - Χώρας</v>
      </c>
      <c r="L221" s="12">
        <f>_xlfn.XLOOKUP(Calculations[[#This Row],[For XLOOKUP]],Factors[For XLOOKUP],Factors[Value],"")</f>
        <v>2.5244139999999998E-4</v>
      </c>
      <c r="M221" s="12" t="str">
        <f>_xlfn.XLOOKUP(Calculations[[#This Row],[For XLOOKUP]],Factors[For XLOOKUP],Factors[Units],"")</f>
        <v>tn CO2/kwh</v>
      </c>
      <c r="N221" s="12" t="str">
        <f>_xlfn.XLOOKUP(Calculations[[#This Row],[For XLOOKUP]],Factors[For XLOOKUP],Factors[Source],"")</f>
        <v>ΔΑΠΕΕΠ 2024</v>
      </c>
      <c r="O221" s="54">
        <v>10.63396053798</v>
      </c>
      <c r="P221" s="54" t="s">
        <v>1079</v>
      </c>
      <c r="Q221" s="54" t="s">
        <v>1079</v>
      </c>
      <c r="R221" s="54" t="s">
        <v>1079</v>
      </c>
      <c r="S221" s="54" t="s">
        <v>1079</v>
      </c>
      <c r="T221" s="54">
        <v>10.63396053798</v>
      </c>
      <c r="U221" s="125">
        <v>0</v>
      </c>
    </row>
    <row r="222" spans="1:21" s="7" customFormat="1" x14ac:dyDescent="0.3">
      <c r="A222" s="8" t="s">
        <v>42</v>
      </c>
      <c r="B222" s="8" t="s">
        <v>42</v>
      </c>
      <c r="C222" s="9" t="s">
        <v>577</v>
      </c>
      <c r="D222" s="8" t="s">
        <v>548</v>
      </c>
      <c r="E222" s="8" t="s">
        <v>74</v>
      </c>
      <c r="F222" s="10" t="s">
        <v>74</v>
      </c>
      <c r="G222" s="63">
        <v>2006478.3320000002</v>
      </c>
      <c r="H222" s="11" t="s">
        <v>44</v>
      </c>
      <c r="I222" s="9" t="s">
        <v>293</v>
      </c>
      <c r="J222" s="46" t="s">
        <v>101</v>
      </c>
      <c r="K222" s="12" t="str">
        <f>_xlfn.XLOOKUP(Calculations[[#This Row],[For XLOOKUP]],Factors[For XLOOKUP],Factors[Factor],"")</f>
        <v>Σ.Ε. CH4 - Χώρας</v>
      </c>
      <c r="L222" s="12">
        <f>_xlfn.XLOOKUP(Calculations[[#This Row],[For XLOOKUP]],Factors[For XLOOKUP],Factors[Value],"")</f>
        <v>6.3220000000000003E-9</v>
      </c>
      <c r="M222" s="12" t="str">
        <f>_xlfn.XLOOKUP(Calculations[[#This Row],[For XLOOKUP]],Factors[For XLOOKUP],Factors[Units],"")</f>
        <v>tn CH4/kWh</v>
      </c>
      <c r="N222" s="12" t="str">
        <f>_xlfn.XLOOKUP(Calculations[[#This Row],[For XLOOKUP]],Factors[For XLOOKUP],Factors[Source],"")</f>
        <v>Έκθεση ΔΑΠΕΕΠ 2022 και NIR 2022</v>
      </c>
      <c r="O222" s="54">
        <v>188.16426385920002</v>
      </c>
      <c r="P222" s="54" t="s">
        <v>1079</v>
      </c>
      <c r="Q222" s="54" t="s">
        <v>1079</v>
      </c>
      <c r="R222" s="54" t="s">
        <v>1079</v>
      </c>
      <c r="S222" s="54" t="s">
        <v>1079</v>
      </c>
      <c r="T222" s="54">
        <v>188.16426385920002</v>
      </c>
      <c r="U222" s="125">
        <v>0</v>
      </c>
    </row>
    <row r="223" spans="1:21" s="7" customFormat="1" x14ac:dyDescent="0.3">
      <c r="A223" s="8" t="s">
        <v>42</v>
      </c>
      <c r="B223" s="8" t="s">
        <v>42</v>
      </c>
      <c r="C223" s="9" t="s">
        <v>577</v>
      </c>
      <c r="D223" s="8" t="s">
        <v>548</v>
      </c>
      <c r="E223" s="8" t="s">
        <v>74</v>
      </c>
      <c r="F223" s="10" t="s">
        <v>74</v>
      </c>
      <c r="G223" s="63">
        <v>2006478.3320000002</v>
      </c>
      <c r="H223" s="11" t="s">
        <v>44</v>
      </c>
      <c r="I223" s="9" t="s">
        <v>293</v>
      </c>
      <c r="J223" s="46" t="s">
        <v>105</v>
      </c>
      <c r="K223" s="12" t="str">
        <f>_xlfn.XLOOKUP(Calculations[[#This Row],[For XLOOKUP]],Factors[For XLOOKUP],Factors[Factor],"")</f>
        <v>Σ.Ε. N2O - Χώρας</v>
      </c>
      <c r="L223" s="12">
        <f>_xlfn.XLOOKUP(Calculations[[#This Row],[For XLOOKUP]],Factors[For XLOOKUP],Factors[Value],"")</f>
        <v>2.6031000000000002E-9</v>
      </c>
      <c r="M223" s="12" t="str">
        <f>_xlfn.XLOOKUP(Calculations[[#This Row],[For XLOOKUP]],Factors[For XLOOKUP],Factors[Units],"")</f>
        <v>tn N2O/kWh</v>
      </c>
      <c r="N223" s="12" t="str">
        <f>_xlfn.XLOOKUP(Calculations[[#This Row],[For XLOOKUP]],Factors[For XLOOKUP],Factors[Source],"")</f>
        <v>Έκθεση ΔΑΠΕΕΠ 2022 και NIR 2022</v>
      </c>
      <c r="O223" s="54">
        <v>1.5329293478400001</v>
      </c>
      <c r="P223" s="54" t="s">
        <v>1079</v>
      </c>
      <c r="Q223" s="54" t="s">
        <v>1079</v>
      </c>
      <c r="R223" s="54" t="s">
        <v>1079</v>
      </c>
      <c r="S223" s="54" t="s">
        <v>1079</v>
      </c>
      <c r="T223" s="54">
        <v>1.5329293478400001</v>
      </c>
      <c r="U223" s="125">
        <v>0</v>
      </c>
    </row>
    <row r="224" spans="1:21" s="7" customFormat="1" x14ac:dyDescent="0.3">
      <c r="A224" s="8" t="s">
        <v>42</v>
      </c>
      <c r="B224" s="8" t="s">
        <v>42</v>
      </c>
      <c r="C224" s="9" t="s">
        <v>577</v>
      </c>
      <c r="D224" s="8" t="s">
        <v>548</v>
      </c>
      <c r="E224" s="8" t="s">
        <v>74</v>
      </c>
      <c r="F224" s="10" t="s">
        <v>74</v>
      </c>
      <c r="G224" s="58">
        <v>585055.6860000001</v>
      </c>
      <c r="H224" s="11" t="s">
        <v>44</v>
      </c>
      <c r="I224" s="9" t="s">
        <v>157</v>
      </c>
      <c r="J224" s="46" t="s">
        <v>102</v>
      </c>
      <c r="K224" s="12" t="str">
        <f>_xlfn.XLOOKUP(Calculations[[#This Row],[For XLOOKUP]],Factors[For XLOOKUP],Factors[Factor],"")</f>
        <v>Σ.Ε. CO2 - Χώρας</v>
      </c>
      <c r="L224" s="12">
        <f>_xlfn.XLOOKUP(Calculations[[#This Row],[For XLOOKUP]],Factors[For XLOOKUP],Factors[Value],"")</f>
        <v>2.5244139999999998E-4</v>
      </c>
      <c r="M224" s="12" t="str">
        <f>_xlfn.XLOOKUP(Calculations[[#This Row],[For XLOOKUP]],Factors[For XLOOKUP],Factors[Units],"")</f>
        <v>tn CO2/kwh</v>
      </c>
      <c r="N224" s="12" t="str">
        <f>_xlfn.XLOOKUP(Calculations[[#This Row],[For XLOOKUP]],Factors[For XLOOKUP],Factors[Source],"")</f>
        <v>ΔΑΠΕΕΠ 2024</v>
      </c>
      <c r="O224" s="54">
        <v>5.4434111101999996</v>
      </c>
      <c r="P224" s="54" t="s">
        <v>1079</v>
      </c>
      <c r="Q224" s="54" t="s">
        <v>1079</v>
      </c>
      <c r="R224" s="54" t="s">
        <v>1079</v>
      </c>
      <c r="S224" s="54" t="s">
        <v>1079</v>
      </c>
      <c r="T224" s="54">
        <v>5.4434111101999996</v>
      </c>
      <c r="U224" s="125">
        <v>0</v>
      </c>
    </row>
    <row r="225" spans="1:21" s="7" customFormat="1" x14ac:dyDescent="0.3">
      <c r="A225" s="8" t="s">
        <v>42</v>
      </c>
      <c r="B225" s="8" t="s">
        <v>42</v>
      </c>
      <c r="C225" s="9" t="s">
        <v>577</v>
      </c>
      <c r="D225" s="8" t="s">
        <v>548</v>
      </c>
      <c r="E225" s="8" t="s">
        <v>74</v>
      </c>
      <c r="F225" s="10" t="s">
        <v>74</v>
      </c>
      <c r="G225" s="63">
        <v>585055.6860000001</v>
      </c>
      <c r="H225" s="11" t="s">
        <v>44</v>
      </c>
      <c r="I225" s="9" t="s">
        <v>157</v>
      </c>
      <c r="J225" s="46" t="s">
        <v>101</v>
      </c>
      <c r="K225" s="12" t="str">
        <f>_xlfn.XLOOKUP(Calculations[[#This Row],[For XLOOKUP]],Factors[For XLOOKUP],Factors[Factor],"")</f>
        <v>Σ.Ε. CH4 - Χώρας</v>
      </c>
      <c r="L225" s="12">
        <f>_xlfn.XLOOKUP(Calculations[[#This Row],[For XLOOKUP]],Factors[For XLOOKUP],Factors[Value],"")</f>
        <v>6.3220000000000003E-9</v>
      </c>
      <c r="M225" s="12" t="str">
        <f>_xlfn.XLOOKUP(Calculations[[#This Row],[For XLOOKUP]],Factors[For XLOOKUP],Factors[Units],"")</f>
        <v>tn CH4/kWh</v>
      </c>
      <c r="N225" s="12" t="str">
        <f>_xlfn.XLOOKUP(Calculations[[#This Row],[For XLOOKUP]],Factors[For XLOOKUP],Factors[Source],"")</f>
        <v>Έκθεση ΔΑΠΕΕΠ 2022 και NIR 2022</v>
      </c>
      <c r="O225" s="54">
        <v>1069.0096278555</v>
      </c>
      <c r="P225" s="54" t="s">
        <v>1079</v>
      </c>
      <c r="Q225" s="54" t="s">
        <v>1079</v>
      </c>
      <c r="R225" s="54" t="s">
        <v>1079</v>
      </c>
      <c r="S225" s="54" t="s">
        <v>1079</v>
      </c>
      <c r="T225" s="54">
        <v>1069.0096278555</v>
      </c>
      <c r="U225" s="125">
        <v>0</v>
      </c>
    </row>
    <row r="226" spans="1:21" s="7" customFormat="1" x14ac:dyDescent="0.3">
      <c r="A226" s="8" t="s">
        <v>42</v>
      </c>
      <c r="B226" s="8" t="s">
        <v>42</v>
      </c>
      <c r="C226" s="9" t="s">
        <v>577</v>
      </c>
      <c r="D226" s="8" t="s">
        <v>548</v>
      </c>
      <c r="E226" s="8" t="s">
        <v>74</v>
      </c>
      <c r="F226" s="10" t="s">
        <v>74</v>
      </c>
      <c r="G226" s="63">
        <v>585055.6860000001</v>
      </c>
      <c r="H226" s="11" t="s">
        <v>44</v>
      </c>
      <c r="I226" s="9" t="s">
        <v>157</v>
      </c>
      <c r="J226" s="46" t="s">
        <v>105</v>
      </c>
      <c r="K226" s="12" t="str">
        <f>_xlfn.XLOOKUP(Calculations[[#This Row],[For XLOOKUP]],Factors[For XLOOKUP],Factors[Factor],"")</f>
        <v>Σ.Ε. N2O - Χώρας</v>
      </c>
      <c r="L226" s="12">
        <f>_xlfn.XLOOKUP(Calculations[[#This Row],[For XLOOKUP]],Factors[For XLOOKUP],Factors[Value],"")</f>
        <v>2.6031000000000002E-9</v>
      </c>
      <c r="M226" s="12" t="str">
        <f>_xlfn.XLOOKUP(Calculations[[#This Row],[For XLOOKUP]],Factors[For XLOOKUP],Factors[Units],"")</f>
        <v>tn N2O/kWh</v>
      </c>
      <c r="N226" s="12" t="str">
        <f>_xlfn.XLOOKUP(Calculations[[#This Row],[For XLOOKUP]],Factors[For XLOOKUP],Factors[Source],"")</f>
        <v>Έκθεση ΔΑΠΕΕΠ 2022 και NIR 2022</v>
      </c>
      <c r="O226" s="54">
        <v>9.0059241599999992E-2</v>
      </c>
      <c r="P226" s="54" t="s">
        <v>1079</v>
      </c>
      <c r="Q226" s="54" t="s">
        <v>1079</v>
      </c>
      <c r="R226" s="54" t="s">
        <v>1079</v>
      </c>
      <c r="S226" s="54" t="s">
        <v>1079</v>
      </c>
      <c r="T226" s="54">
        <v>9.0059241599999992E-2</v>
      </c>
      <c r="U226" s="125">
        <v>0</v>
      </c>
    </row>
    <row r="227" spans="1:21" s="7" customFormat="1" x14ac:dyDescent="0.3">
      <c r="A227" s="8" t="s">
        <v>42</v>
      </c>
      <c r="B227" s="8" t="s">
        <v>42</v>
      </c>
      <c r="C227" s="9" t="s">
        <v>577</v>
      </c>
      <c r="D227" s="8" t="s">
        <v>548</v>
      </c>
      <c r="E227" s="8" t="s">
        <v>74</v>
      </c>
      <c r="F227" s="10" t="s">
        <v>74</v>
      </c>
      <c r="G227" s="58">
        <v>1573.6078856584461</v>
      </c>
      <c r="H227" s="11" t="s">
        <v>44</v>
      </c>
      <c r="I227" s="9" t="s">
        <v>293</v>
      </c>
      <c r="J227" s="46" t="s">
        <v>102</v>
      </c>
      <c r="K227" s="12" t="str">
        <f>_xlfn.XLOOKUP(Calculations[[#This Row],[For XLOOKUP]],Factors[For XLOOKUP],Factors[Factor],"")</f>
        <v>Σ.Ε. CO2 - Χώρας</v>
      </c>
      <c r="L227" s="12">
        <f>_xlfn.XLOOKUP(Calculations[[#This Row],[For XLOOKUP]],Factors[For XLOOKUP],Factors[Value],"")</f>
        <v>2.5244139999999998E-4</v>
      </c>
      <c r="M227" s="12" t="str">
        <f>_xlfn.XLOOKUP(Calculations[[#This Row],[For XLOOKUP]],Factors[For XLOOKUP],Factors[Units],"")</f>
        <v>tn CO2/kwh</v>
      </c>
      <c r="N227" s="12" t="str">
        <f>_xlfn.XLOOKUP(Calculations[[#This Row],[For XLOOKUP]],Factors[For XLOOKUP],Factors[Source],"")</f>
        <v>ΔΑΠΕΕΠ 2024</v>
      </c>
      <c r="O227" s="54">
        <v>131.06062291187999</v>
      </c>
      <c r="P227" s="54" t="s">
        <v>1079</v>
      </c>
      <c r="Q227" s="54" t="s">
        <v>1079</v>
      </c>
      <c r="R227" s="54" t="s">
        <v>1079</v>
      </c>
      <c r="S227" s="54" t="s">
        <v>1079</v>
      </c>
      <c r="T227" s="54">
        <v>131.06062291187999</v>
      </c>
      <c r="U227" s="125">
        <v>0</v>
      </c>
    </row>
    <row r="228" spans="1:21" s="7" customFormat="1" x14ac:dyDescent="0.3">
      <c r="A228" s="8" t="s">
        <v>42</v>
      </c>
      <c r="B228" s="8" t="s">
        <v>42</v>
      </c>
      <c r="C228" s="9" t="s">
        <v>577</v>
      </c>
      <c r="D228" s="8" t="s">
        <v>548</v>
      </c>
      <c r="E228" s="8" t="s">
        <v>74</v>
      </c>
      <c r="F228" s="10" t="s">
        <v>74</v>
      </c>
      <c r="G228" s="63">
        <v>1573.6078856584461</v>
      </c>
      <c r="H228" s="11" t="s">
        <v>44</v>
      </c>
      <c r="I228" s="9" t="s">
        <v>293</v>
      </c>
      <c r="J228" s="46" t="s">
        <v>101</v>
      </c>
      <c r="K228" s="12" t="str">
        <f>_xlfn.XLOOKUP(Calculations[[#This Row],[For XLOOKUP]],Factors[For XLOOKUP],Factors[Factor],"")</f>
        <v>Σ.Ε. CH4 - Χώρας</v>
      </c>
      <c r="L228" s="12">
        <f>_xlfn.XLOOKUP(Calculations[[#This Row],[For XLOOKUP]],Factors[For XLOOKUP],Factors[Value],"")</f>
        <v>6.3220000000000003E-9</v>
      </c>
      <c r="M228" s="12" t="str">
        <f>_xlfn.XLOOKUP(Calculations[[#This Row],[For XLOOKUP]],Factors[For XLOOKUP],Factors[Units],"")</f>
        <v>tn CH4/kWh</v>
      </c>
      <c r="N228" s="12" t="str">
        <f>_xlfn.XLOOKUP(Calculations[[#This Row],[For XLOOKUP]],Factors[For XLOOKUP],Factors[Source],"")</f>
        <v>Έκθεση ΔΑΠΕΕΠ 2022 και NIR 2022</v>
      </c>
      <c r="O228" s="54">
        <v>1305.83844828</v>
      </c>
      <c r="P228" s="54" t="s">
        <v>1079</v>
      </c>
      <c r="Q228" s="54" t="s">
        <v>1079</v>
      </c>
      <c r="R228" s="54" t="s">
        <v>1079</v>
      </c>
      <c r="S228" s="54" t="s">
        <v>1079</v>
      </c>
      <c r="T228" s="54">
        <v>1305.83844828</v>
      </c>
      <c r="U228" s="125">
        <v>0</v>
      </c>
    </row>
    <row r="229" spans="1:21" s="7" customFormat="1" x14ac:dyDescent="0.3">
      <c r="A229" s="8" t="s">
        <v>42</v>
      </c>
      <c r="B229" s="8" t="s">
        <v>42</v>
      </c>
      <c r="C229" s="9" t="s">
        <v>577</v>
      </c>
      <c r="D229" s="8" t="s">
        <v>548</v>
      </c>
      <c r="E229" s="8" t="s">
        <v>74</v>
      </c>
      <c r="F229" s="10" t="s">
        <v>74</v>
      </c>
      <c r="G229" s="63">
        <v>1573.6078856584461</v>
      </c>
      <c r="H229" s="11" t="s">
        <v>44</v>
      </c>
      <c r="I229" s="9" t="s">
        <v>293</v>
      </c>
      <c r="J229" s="46" t="s">
        <v>105</v>
      </c>
      <c r="K229" s="12" t="str">
        <f>_xlfn.XLOOKUP(Calculations[[#This Row],[For XLOOKUP]],Factors[For XLOOKUP],Factors[Factor],"")</f>
        <v>Σ.Ε. N2O - Χώρας</v>
      </c>
      <c r="L229" s="12">
        <f>_xlfn.XLOOKUP(Calculations[[#This Row],[For XLOOKUP]],Factors[For XLOOKUP],Factors[Value],"")</f>
        <v>2.6031000000000002E-9</v>
      </c>
      <c r="M229" s="12" t="str">
        <f>_xlfn.XLOOKUP(Calculations[[#This Row],[For XLOOKUP]],Factors[For XLOOKUP],Factors[Units],"")</f>
        <v>tn N2O/kWh</v>
      </c>
      <c r="N229" s="12" t="str">
        <f>_xlfn.XLOOKUP(Calculations[[#This Row],[For XLOOKUP]],Factors[For XLOOKUP],Factors[Source],"")</f>
        <v>Έκθεση ΔΑΠΕΕΠ 2022 και NIR 2022</v>
      </c>
      <c r="O229" s="54">
        <v>4.553177292</v>
      </c>
      <c r="P229" s="54" t="s">
        <v>1079</v>
      </c>
      <c r="Q229" s="54" t="s">
        <v>1079</v>
      </c>
      <c r="R229" s="54" t="s">
        <v>1079</v>
      </c>
      <c r="S229" s="54" t="s">
        <v>1079</v>
      </c>
      <c r="T229" s="54">
        <v>4.553177292</v>
      </c>
      <c r="U229" s="125">
        <v>0</v>
      </c>
    </row>
    <row r="230" spans="1:21" s="7" customFormat="1" x14ac:dyDescent="0.3">
      <c r="A230" s="8" t="s">
        <v>42</v>
      </c>
      <c r="B230" s="8" t="s">
        <v>42</v>
      </c>
      <c r="C230" s="9" t="s">
        <v>904</v>
      </c>
      <c r="D230" s="8" t="s">
        <v>548</v>
      </c>
      <c r="E230" s="8" t="s">
        <v>74</v>
      </c>
      <c r="F230" s="10" t="s">
        <v>74</v>
      </c>
      <c r="G230" s="58">
        <v>6149.8</v>
      </c>
      <c r="H230" s="11" t="s">
        <v>44</v>
      </c>
      <c r="I230" s="9" t="s">
        <v>901</v>
      </c>
      <c r="J230" s="46" t="s">
        <v>870</v>
      </c>
      <c r="K230" s="12" t="str">
        <f>_xlfn.XLOOKUP(Calculations[[#This Row],[For XLOOKUP]],Factors[For XLOOKUP],Factors[Factor],"")</f>
        <v>Σ.Ε. CO2 - Χώρας</v>
      </c>
      <c r="L230" s="12">
        <f>_xlfn.XLOOKUP(Calculations[[#This Row],[For XLOOKUP]],Factors[For XLOOKUP],Factors[Value],"")</f>
        <v>2.7316046011634199E-4</v>
      </c>
      <c r="M230" s="12" t="str">
        <f>_xlfn.XLOOKUP(Calculations[[#This Row],[For XLOOKUP]],Factors[For XLOOKUP],Factors[Units],"")</f>
        <v>tn CO2/kwh</v>
      </c>
      <c r="N230" s="12" t="str">
        <f>_xlfn.XLOOKUP(Calculations[[#This Row],[For XLOOKUP]],Factors[For XLOOKUP],Factors[Source],"")</f>
        <v>ΙΕΑ 2022</v>
      </c>
      <c r="O230" s="54" t="s">
        <v>1079</v>
      </c>
      <c r="P230" s="54" t="s">
        <v>1079</v>
      </c>
      <c r="Q230" s="54" t="s">
        <v>1079</v>
      </c>
      <c r="R230" s="54" t="s">
        <v>1079</v>
      </c>
      <c r="S230" s="54">
        <v>72.203588146800001</v>
      </c>
      <c r="T230" s="54" t="s">
        <v>1077</v>
      </c>
      <c r="U230" s="125">
        <v>72.203588146800001</v>
      </c>
    </row>
    <row r="231" spans="1:21" s="7" customFormat="1" x14ac:dyDescent="0.3">
      <c r="A231" s="8" t="s">
        <v>42</v>
      </c>
      <c r="B231" s="8" t="s">
        <v>42</v>
      </c>
      <c r="C231" s="9" t="s">
        <v>577</v>
      </c>
      <c r="D231" s="8" t="s">
        <v>548</v>
      </c>
      <c r="E231" s="8" t="s">
        <v>74</v>
      </c>
      <c r="F231" s="10" t="s">
        <v>74</v>
      </c>
      <c r="G231" s="58">
        <v>53658.455293067411</v>
      </c>
      <c r="H231" s="11" t="s">
        <v>44</v>
      </c>
      <c r="I231" s="9" t="s">
        <v>293</v>
      </c>
      <c r="J231" s="46" t="s">
        <v>102</v>
      </c>
      <c r="K231" s="12" t="str">
        <f>_xlfn.XLOOKUP(Calculations[[#This Row],[For XLOOKUP]],Factors[For XLOOKUP],Factors[Factor],"")</f>
        <v>Σ.Ε. CO2 - Χώρας</v>
      </c>
      <c r="L231" s="12">
        <f>_xlfn.XLOOKUP(Calculations[[#This Row],[For XLOOKUP]],Factors[For XLOOKUP],Factors[Value],"")</f>
        <v>2.5244139999999998E-4</v>
      </c>
      <c r="M231" s="12" t="str">
        <f>_xlfn.XLOOKUP(Calculations[[#This Row],[For XLOOKUP]],Factors[For XLOOKUP],Factors[Units],"")</f>
        <v>tn CO2/kwh</v>
      </c>
      <c r="N231" s="12" t="str">
        <f>_xlfn.XLOOKUP(Calculations[[#This Row],[For XLOOKUP]],Factors[For XLOOKUP],Factors[Source],"")</f>
        <v>ΔΑΠΕΕΠ 2024</v>
      </c>
      <c r="O231" s="54" t="s">
        <v>1079</v>
      </c>
      <c r="P231" s="54" t="s">
        <v>1079</v>
      </c>
      <c r="Q231" s="54" t="s">
        <v>1079</v>
      </c>
      <c r="R231" s="54" t="s">
        <v>1079</v>
      </c>
      <c r="S231" s="54">
        <v>1.9575962336000003</v>
      </c>
      <c r="T231" s="54" t="s">
        <v>1077</v>
      </c>
      <c r="U231" s="125">
        <v>1.9575962336000003</v>
      </c>
    </row>
    <row r="232" spans="1:21" s="7" customFormat="1" x14ac:dyDescent="0.3">
      <c r="A232" s="8" t="s">
        <v>42</v>
      </c>
      <c r="B232" s="8" t="s">
        <v>42</v>
      </c>
      <c r="C232" s="9" t="s">
        <v>577</v>
      </c>
      <c r="D232" s="8" t="s">
        <v>548</v>
      </c>
      <c r="E232" s="8" t="s">
        <v>74</v>
      </c>
      <c r="F232" s="10" t="s">
        <v>74</v>
      </c>
      <c r="G232" s="63">
        <v>53658.455293067411</v>
      </c>
      <c r="H232" s="11" t="s">
        <v>44</v>
      </c>
      <c r="I232" s="9" t="s">
        <v>293</v>
      </c>
      <c r="J232" s="46" t="s">
        <v>101</v>
      </c>
      <c r="K232" s="12" t="str">
        <f>_xlfn.XLOOKUP(Calculations[[#This Row],[For XLOOKUP]],Factors[For XLOOKUP],Factors[Factor],"")</f>
        <v>Σ.Ε. CH4 - Χώρας</v>
      </c>
      <c r="L232" s="12">
        <f>_xlfn.XLOOKUP(Calculations[[#This Row],[For XLOOKUP]],Factors[For XLOOKUP],Factors[Value],"")</f>
        <v>6.3220000000000003E-9</v>
      </c>
      <c r="M232" s="12" t="str">
        <f>_xlfn.XLOOKUP(Calculations[[#This Row],[For XLOOKUP]],Factors[For XLOOKUP],Factors[Units],"")</f>
        <v>tn CH4/kWh</v>
      </c>
      <c r="N232" s="12" t="str">
        <f>_xlfn.XLOOKUP(Calculations[[#This Row],[For XLOOKUP]],Factors[For XLOOKUP],Factors[Source],"")</f>
        <v>Έκθεση ΔΑΠΕΕΠ 2022 και NIR 2022</v>
      </c>
      <c r="O232" s="54" t="s">
        <v>1079</v>
      </c>
      <c r="P232" s="54" t="s">
        <v>1079</v>
      </c>
      <c r="Q232" s="54" t="s">
        <v>1079</v>
      </c>
      <c r="R232" s="54" t="s">
        <v>1079</v>
      </c>
      <c r="S232" s="54">
        <v>11.271265066173003</v>
      </c>
      <c r="T232" s="54" t="s">
        <v>1077</v>
      </c>
      <c r="U232" s="125">
        <v>11.271265066173003</v>
      </c>
    </row>
    <row r="233" spans="1:21" s="7" customFormat="1" x14ac:dyDescent="0.3">
      <c r="A233" s="8" t="s">
        <v>42</v>
      </c>
      <c r="B233" s="8" t="s">
        <v>42</v>
      </c>
      <c r="C233" s="9" t="s">
        <v>577</v>
      </c>
      <c r="D233" s="8" t="s">
        <v>548</v>
      </c>
      <c r="E233" s="8" t="s">
        <v>74</v>
      </c>
      <c r="F233" s="10" t="s">
        <v>74</v>
      </c>
      <c r="G233" s="63">
        <v>53658.455293067411</v>
      </c>
      <c r="H233" s="11" t="s">
        <v>44</v>
      </c>
      <c r="I233" s="9" t="s">
        <v>293</v>
      </c>
      <c r="J233" s="46" t="s">
        <v>105</v>
      </c>
      <c r="K233" s="12" t="str">
        <f>_xlfn.XLOOKUP(Calculations[[#This Row],[For XLOOKUP]],Factors[For XLOOKUP],Factors[Factor],"")</f>
        <v>Σ.Ε. N2O - Χώρας</v>
      </c>
      <c r="L233" s="12">
        <f>_xlfn.XLOOKUP(Calculations[[#This Row],[For XLOOKUP]],Factors[For XLOOKUP],Factors[Value],"")</f>
        <v>2.6031000000000002E-9</v>
      </c>
      <c r="M233" s="12" t="str">
        <f>_xlfn.XLOOKUP(Calculations[[#This Row],[For XLOOKUP]],Factors[For XLOOKUP],Factors[Units],"")</f>
        <v>tn N2O/kWh</v>
      </c>
      <c r="N233" s="12" t="str">
        <f>_xlfn.XLOOKUP(Calculations[[#This Row],[For XLOOKUP]],Factors[For XLOOKUP],Factors[Source],"")</f>
        <v>Έκθεση ΔΑΠΕΕΠ 2022 και NIR 2022</v>
      </c>
      <c r="O233" s="54" t="s">
        <v>1079</v>
      </c>
      <c r="P233" s="54" t="s">
        <v>1079</v>
      </c>
      <c r="Q233" s="54" t="s">
        <v>1079</v>
      </c>
      <c r="R233" s="54" t="s">
        <v>1079</v>
      </c>
      <c r="S233" s="54">
        <v>3.7732757351599999</v>
      </c>
      <c r="T233" s="54" t="s">
        <v>1077</v>
      </c>
      <c r="U233" s="125">
        <v>3.7732757351599999</v>
      </c>
    </row>
    <row r="234" spans="1:21" s="7" customFormat="1" x14ac:dyDescent="0.3">
      <c r="A234" s="8" t="s">
        <v>42</v>
      </c>
      <c r="B234" s="8" t="s">
        <v>42</v>
      </c>
      <c r="C234" s="9" t="s">
        <v>577</v>
      </c>
      <c r="D234" s="8" t="s">
        <v>548</v>
      </c>
      <c r="E234" s="8" t="s">
        <v>74</v>
      </c>
      <c r="F234" s="10" t="s">
        <v>74</v>
      </c>
      <c r="G234" s="58">
        <v>811587.12600000016</v>
      </c>
      <c r="H234" s="11" t="s">
        <v>44</v>
      </c>
      <c r="I234" s="9" t="s">
        <v>293</v>
      </c>
      <c r="J234" s="46" t="s">
        <v>102</v>
      </c>
      <c r="K234" s="12" t="str">
        <f>_xlfn.XLOOKUP(Calculations[[#This Row],[For XLOOKUP]],Factors[For XLOOKUP],Factors[Factor],"")</f>
        <v>Σ.Ε. CO2 - Χώρας</v>
      </c>
      <c r="L234" s="12">
        <f>_xlfn.XLOOKUP(Calculations[[#This Row],[For XLOOKUP]],Factors[For XLOOKUP],Factors[Value],"")</f>
        <v>2.5244139999999998E-4</v>
      </c>
      <c r="M234" s="12" t="str">
        <f>_xlfn.XLOOKUP(Calculations[[#This Row],[For XLOOKUP]],Factors[For XLOOKUP],Factors[Units],"")</f>
        <v>tn CO2/kwh</v>
      </c>
      <c r="N234" s="12" t="str">
        <f>_xlfn.XLOOKUP(Calculations[[#This Row],[For XLOOKUP]],Factors[For XLOOKUP],Factors[Source],"")</f>
        <v>ΔΑΠΕΕΠ 2024</v>
      </c>
      <c r="O234" s="54" t="s">
        <v>1079</v>
      </c>
      <c r="P234" s="54" t="s">
        <v>1079</v>
      </c>
      <c r="Q234" s="54" t="s">
        <v>1079</v>
      </c>
      <c r="R234" s="54" t="s">
        <v>1079</v>
      </c>
      <c r="S234" s="54">
        <v>82.496996739175202</v>
      </c>
      <c r="T234" s="54" t="s">
        <v>1077</v>
      </c>
      <c r="U234" s="125">
        <v>82.496996739175202</v>
      </c>
    </row>
    <row r="235" spans="1:21" s="7" customFormat="1" x14ac:dyDescent="0.3">
      <c r="A235" s="8" t="s">
        <v>42</v>
      </c>
      <c r="B235" s="8" t="s">
        <v>42</v>
      </c>
      <c r="C235" s="9" t="s">
        <v>577</v>
      </c>
      <c r="D235" s="8" t="s">
        <v>548</v>
      </c>
      <c r="E235" s="8" t="s">
        <v>74</v>
      </c>
      <c r="F235" s="10" t="s">
        <v>74</v>
      </c>
      <c r="G235" s="63">
        <v>811587.12600000016</v>
      </c>
      <c r="H235" s="11" t="s">
        <v>44</v>
      </c>
      <c r="I235" s="9" t="s">
        <v>293</v>
      </c>
      <c r="J235" s="46" t="s">
        <v>101</v>
      </c>
      <c r="K235" s="12" t="str">
        <f>_xlfn.XLOOKUP(Calculations[[#This Row],[For XLOOKUP]],Factors[For XLOOKUP],Factors[Factor],"")</f>
        <v>Σ.Ε. CH4 - Χώρας</v>
      </c>
      <c r="L235" s="12">
        <f>_xlfn.XLOOKUP(Calculations[[#This Row],[For XLOOKUP]],Factors[For XLOOKUP],Factors[Value],"")</f>
        <v>6.3220000000000003E-9</v>
      </c>
      <c r="M235" s="12" t="str">
        <f>_xlfn.XLOOKUP(Calculations[[#This Row],[For XLOOKUP]],Factors[For XLOOKUP],Factors[Units],"")</f>
        <v>tn CH4/kWh</v>
      </c>
      <c r="N235" s="12" t="str">
        <f>_xlfn.XLOOKUP(Calculations[[#This Row],[For XLOOKUP]],Factors[For XLOOKUP],Factors[Source],"")</f>
        <v>Έκθεση ΔΑΠΕΕΠ 2022 και NIR 2022</v>
      </c>
      <c r="O235" s="54" t="s">
        <v>1079</v>
      </c>
      <c r="P235" s="54" t="s">
        <v>1079</v>
      </c>
      <c r="Q235" s="54" t="s">
        <v>1079</v>
      </c>
      <c r="R235" s="54" t="s">
        <v>1079</v>
      </c>
      <c r="S235" s="54">
        <v>8.4732201424000007</v>
      </c>
      <c r="T235" s="54" t="s">
        <v>1077</v>
      </c>
      <c r="U235" s="125">
        <v>8.4732201424000007</v>
      </c>
    </row>
    <row r="236" spans="1:21" s="7" customFormat="1" x14ac:dyDescent="0.3">
      <c r="A236" s="8" t="s">
        <v>42</v>
      </c>
      <c r="B236" s="8" t="s">
        <v>42</v>
      </c>
      <c r="C236" s="9" t="s">
        <v>577</v>
      </c>
      <c r="D236" s="8" t="s">
        <v>548</v>
      </c>
      <c r="E236" s="8" t="s">
        <v>74</v>
      </c>
      <c r="F236" s="10" t="s">
        <v>74</v>
      </c>
      <c r="G236" s="63">
        <v>811587.12600000016</v>
      </c>
      <c r="H236" s="11" t="s">
        <v>44</v>
      </c>
      <c r="I236" s="9" t="s">
        <v>293</v>
      </c>
      <c r="J236" s="46" t="s">
        <v>105</v>
      </c>
      <c r="K236" s="12" t="str">
        <f>_xlfn.XLOOKUP(Calculations[[#This Row],[For XLOOKUP]],Factors[For XLOOKUP],Factors[Factor],"")</f>
        <v>Σ.Ε. N2O - Χώρας</v>
      </c>
      <c r="L236" s="12">
        <f>_xlfn.XLOOKUP(Calculations[[#This Row],[For XLOOKUP]],Factors[For XLOOKUP],Factors[Value],"")</f>
        <v>2.6031000000000002E-9</v>
      </c>
      <c r="M236" s="12" t="str">
        <f>_xlfn.XLOOKUP(Calculations[[#This Row],[For XLOOKUP]],Factors[For XLOOKUP],Factors[Units],"")</f>
        <v>tn N2O/kWh</v>
      </c>
      <c r="N236" s="12" t="str">
        <f>_xlfn.XLOOKUP(Calculations[[#This Row],[For XLOOKUP]],Factors[For XLOOKUP],Factors[Source],"")</f>
        <v>Έκθεση ΔΑΠΕΕΠ 2022 και NIR 2022</v>
      </c>
      <c r="O236" s="54" t="s">
        <v>1079</v>
      </c>
      <c r="P236" s="54" t="s">
        <v>1079</v>
      </c>
      <c r="Q236" s="54" t="s">
        <v>1079</v>
      </c>
      <c r="R236" s="54" t="s">
        <v>1079</v>
      </c>
      <c r="S236" s="54">
        <v>5.4760135795520011</v>
      </c>
      <c r="T236" s="54" t="s">
        <v>1077</v>
      </c>
      <c r="U236" s="125">
        <v>5.4760135795520011</v>
      </c>
    </row>
    <row r="237" spans="1:21" s="7" customFormat="1" x14ac:dyDescent="0.3">
      <c r="A237" s="8" t="s">
        <v>42</v>
      </c>
      <c r="B237" s="8" t="s">
        <v>42</v>
      </c>
      <c r="C237" s="9" t="s">
        <v>577</v>
      </c>
      <c r="D237" s="8" t="s">
        <v>548</v>
      </c>
      <c r="E237" s="8" t="s">
        <v>74</v>
      </c>
      <c r="F237" s="10" t="s">
        <v>74</v>
      </c>
      <c r="G237" s="58">
        <v>3399980.3708000006</v>
      </c>
      <c r="H237" s="11" t="s">
        <v>44</v>
      </c>
      <c r="I237" s="9" t="s">
        <v>296</v>
      </c>
      <c r="J237" s="46" t="s">
        <v>102</v>
      </c>
      <c r="K237" s="12" t="str">
        <f>_xlfn.XLOOKUP(Calculations[[#This Row],[For XLOOKUP]],Factors[For XLOOKUP],Factors[Factor],"")</f>
        <v>Σ.Ε. CO2 - Χώρας</v>
      </c>
      <c r="L237" s="12">
        <f>_xlfn.XLOOKUP(Calculations[[#This Row],[For XLOOKUP]],Factors[For XLOOKUP],Factors[Value],"")</f>
        <v>2.5244139999999998E-4</v>
      </c>
      <c r="M237" s="12" t="str">
        <f>_xlfn.XLOOKUP(Calculations[[#This Row],[For XLOOKUP]],Factors[For XLOOKUP],Factors[Units],"")</f>
        <v>tn CO2/kwh</v>
      </c>
      <c r="N237" s="12" t="str">
        <f>_xlfn.XLOOKUP(Calculations[[#This Row],[For XLOOKUP]],Factors[For XLOOKUP],Factors[Source],"")</f>
        <v>ΔΑΠΕΕΠ 2024</v>
      </c>
      <c r="O237" s="54" t="s">
        <v>1079</v>
      </c>
      <c r="P237" s="54" t="s">
        <v>1079</v>
      </c>
      <c r="Q237" s="54" t="s">
        <v>1079</v>
      </c>
      <c r="R237" s="54" t="s">
        <v>1079</v>
      </c>
      <c r="S237" s="54">
        <v>1.2201038048080002</v>
      </c>
      <c r="T237" s="54" t="s">
        <v>1077</v>
      </c>
      <c r="U237" s="125">
        <v>1.2201038048080002</v>
      </c>
    </row>
    <row r="238" spans="1:21" s="7" customFormat="1" x14ac:dyDescent="0.3">
      <c r="A238" s="8" t="s">
        <v>42</v>
      </c>
      <c r="B238" s="8" t="s">
        <v>42</v>
      </c>
      <c r="C238" s="9" t="s">
        <v>577</v>
      </c>
      <c r="D238" s="8" t="s">
        <v>548</v>
      </c>
      <c r="E238" s="8" t="s">
        <v>74</v>
      </c>
      <c r="F238" s="10" t="s">
        <v>74</v>
      </c>
      <c r="G238" s="63">
        <v>3399980.3708000006</v>
      </c>
      <c r="H238" s="11" t="s">
        <v>44</v>
      </c>
      <c r="I238" s="9" t="s">
        <v>296</v>
      </c>
      <c r="J238" s="46" t="s">
        <v>101</v>
      </c>
      <c r="K238" s="12" t="str">
        <f>_xlfn.XLOOKUP(Calculations[[#This Row],[For XLOOKUP]],Factors[For XLOOKUP],Factors[Factor],"")</f>
        <v>Σ.Ε. CH4 - Χώρας</v>
      </c>
      <c r="L238" s="12">
        <f>_xlfn.XLOOKUP(Calculations[[#This Row],[For XLOOKUP]],Factors[For XLOOKUP],Factors[Value],"")</f>
        <v>6.3220000000000003E-9</v>
      </c>
      <c r="M238" s="12" t="str">
        <f>_xlfn.XLOOKUP(Calculations[[#This Row],[For XLOOKUP]],Factors[For XLOOKUP],Factors[Units],"")</f>
        <v>tn CH4/kWh</v>
      </c>
      <c r="N238" s="12" t="str">
        <f>_xlfn.XLOOKUP(Calculations[[#This Row],[For XLOOKUP]],Factors[For XLOOKUP],Factors[Source],"")</f>
        <v>Έκθεση ΔΑΠΕΕΠ 2022 και NIR 2022</v>
      </c>
      <c r="O238" s="54" t="s">
        <v>1079</v>
      </c>
      <c r="P238" s="54" t="s">
        <v>1079</v>
      </c>
      <c r="Q238" s="54" t="s">
        <v>1079</v>
      </c>
      <c r="R238" s="54" t="s">
        <v>1079</v>
      </c>
      <c r="S238" s="54">
        <v>20.535885255324001</v>
      </c>
      <c r="T238" s="54" t="s">
        <v>1077</v>
      </c>
      <c r="U238" s="125">
        <v>20.535885255324001</v>
      </c>
    </row>
    <row r="239" spans="1:21" s="7" customFormat="1" x14ac:dyDescent="0.3">
      <c r="A239" s="8" t="s">
        <v>42</v>
      </c>
      <c r="B239" s="8" t="s">
        <v>42</v>
      </c>
      <c r="C239" s="9" t="s">
        <v>577</v>
      </c>
      <c r="D239" s="8" t="s">
        <v>548</v>
      </c>
      <c r="E239" s="8" t="s">
        <v>74</v>
      </c>
      <c r="F239" s="10" t="s">
        <v>74</v>
      </c>
      <c r="G239" s="63">
        <v>3399980.3708000006</v>
      </c>
      <c r="H239" s="11" t="s">
        <v>44</v>
      </c>
      <c r="I239" s="9" t="s">
        <v>296</v>
      </c>
      <c r="J239" s="46" t="s">
        <v>105</v>
      </c>
      <c r="K239" s="12" t="str">
        <f>_xlfn.XLOOKUP(Calculations[[#This Row],[For XLOOKUP]],Factors[For XLOOKUP],Factors[Factor],"")</f>
        <v>Σ.Ε. N2O - Χώρας</v>
      </c>
      <c r="L239" s="12">
        <f>_xlfn.XLOOKUP(Calculations[[#This Row],[For XLOOKUP]],Factors[For XLOOKUP],Factors[Value],"")</f>
        <v>2.6031000000000002E-9</v>
      </c>
      <c r="M239" s="12" t="str">
        <f>_xlfn.XLOOKUP(Calculations[[#This Row],[For XLOOKUP]],Factors[For XLOOKUP],Factors[Units],"")</f>
        <v>tn N2O/kWh</v>
      </c>
      <c r="N239" s="12" t="str">
        <f>_xlfn.XLOOKUP(Calculations[[#This Row],[For XLOOKUP]],Factors[For XLOOKUP],Factors[Source],"")</f>
        <v>Έκθεση ΔΑΠΕΕΠ 2022 και NIR 2022</v>
      </c>
      <c r="O239" s="54" t="s">
        <v>1079</v>
      </c>
      <c r="P239" s="54" t="s">
        <v>1079</v>
      </c>
      <c r="Q239" s="54" t="s">
        <v>1079</v>
      </c>
      <c r="R239" s="54" t="s">
        <v>1079</v>
      </c>
      <c r="S239" s="54">
        <v>109.64012915787961</v>
      </c>
      <c r="T239" s="54" t="s">
        <v>1077</v>
      </c>
      <c r="U239" s="125">
        <v>109.64012915787961</v>
      </c>
    </row>
    <row r="240" spans="1:21" s="7" customFormat="1" x14ac:dyDescent="0.3">
      <c r="A240" s="8" t="s">
        <v>42</v>
      </c>
      <c r="B240" s="8" t="s">
        <v>42</v>
      </c>
      <c r="C240" s="9" t="s">
        <v>577</v>
      </c>
      <c r="D240" s="8" t="s">
        <v>548</v>
      </c>
      <c r="E240" s="8" t="s">
        <v>74</v>
      </c>
      <c r="F240" s="10" t="s">
        <v>74</v>
      </c>
      <c r="G240" s="58">
        <v>52438.600000000006</v>
      </c>
      <c r="H240" s="11" t="s">
        <v>44</v>
      </c>
      <c r="I240" s="9" t="s">
        <v>294</v>
      </c>
      <c r="J240" s="46" t="s">
        <v>102</v>
      </c>
      <c r="K240" s="12" t="str">
        <f>_xlfn.XLOOKUP(Calculations[[#This Row],[For XLOOKUP]],Factors[For XLOOKUP],Factors[Factor],"")</f>
        <v>Σ.Ε. CO2 - Χώρας</v>
      </c>
      <c r="L240" s="12">
        <f>_xlfn.XLOOKUP(Calculations[[#This Row],[For XLOOKUP]],Factors[For XLOOKUP],Factors[Value],"")</f>
        <v>2.5244139999999998E-4</v>
      </c>
      <c r="M240" s="12" t="str">
        <f>_xlfn.XLOOKUP(Calculations[[#This Row],[For XLOOKUP]],Factors[For XLOOKUP],Factors[Units],"")</f>
        <v>tn CO2/kwh</v>
      </c>
      <c r="N240" s="12" t="str">
        <f>_xlfn.XLOOKUP(Calculations[[#This Row],[For XLOOKUP]],Factors[For XLOOKUP],Factors[Source],"")</f>
        <v>ΔΑΠΕΕΠ 2024</v>
      </c>
      <c r="O240" s="54" t="s">
        <v>1079</v>
      </c>
      <c r="P240" s="54" t="s">
        <v>1079</v>
      </c>
      <c r="Q240" s="54" t="s">
        <v>1079</v>
      </c>
      <c r="R240" s="54" t="s">
        <v>1079</v>
      </c>
      <c r="S240" s="54">
        <v>3.6318399859200001</v>
      </c>
      <c r="T240" s="54" t="s">
        <v>1077</v>
      </c>
      <c r="U240" s="125">
        <v>3.6318399859200001</v>
      </c>
    </row>
    <row r="241" spans="1:21" s="7" customFormat="1" x14ac:dyDescent="0.3">
      <c r="A241" s="8" t="s">
        <v>42</v>
      </c>
      <c r="B241" s="8" t="s">
        <v>42</v>
      </c>
      <c r="C241" s="9" t="s">
        <v>577</v>
      </c>
      <c r="D241" s="8" t="s">
        <v>548</v>
      </c>
      <c r="E241" s="8" t="s">
        <v>74</v>
      </c>
      <c r="F241" s="10" t="s">
        <v>74</v>
      </c>
      <c r="G241" s="63">
        <v>52438.600000000006</v>
      </c>
      <c r="H241" s="11" t="s">
        <v>44</v>
      </c>
      <c r="I241" s="9" t="s">
        <v>294</v>
      </c>
      <c r="J241" s="46" t="s">
        <v>101</v>
      </c>
      <c r="K241" s="12" t="str">
        <f>_xlfn.XLOOKUP(Calculations[[#This Row],[For XLOOKUP]],Factors[For XLOOKUP],Factors[Factor],"")</f>
        <v>Σ.Ε. CH4 - Χώρας</v>
      </c>
      <c r="L241" s="12">
        <f>_xlfn.XLOOKUP(Calculations[[#This Row],[For XLOOKUP]],Factors[For XLOOKUP],Factors[Value],"")</f>
        <v>6.3220000000000003E-9</v>
      </c>
      <c r="M241" s="12" t="str">
        <f>_xlfn.XLOOKUP(Calculations[[#This Row],[For XLOOKUP]],Factors[For XLOOKUP],Factors[Units],"")</f>
        <v>tn CH4/kWh</v>
      </c>
      <c r="N241" s="12" t="str">
        <f>_xlfn.XLOOKUP(Calculations[[#This Row],[For XLOOKUP]],Factors[For XLOOKUP],Factors[Source],"")</f>
        <v>Έκθεση ΔΑΠΕΕΠ 2022 και NIR 2022</v>
      </c>
      <c r="O241" s="54" t="s">
        <v>1079</v>
      </c>
      <c r="P241" s="54" t="s">
        <v>1079</v>
      </c>
      <c r="Q241" s="54" t="s">
        <v>1079</v>
      </c>
      <c r="R241" s="54" t="s">
        <v>1079</v>
      </c>
      <c r="S241" s="54">
        <v>1.0959739698432003</v>
      </c>
      <c r="T241" s="54" t="s">
        <v>1077</v>
      </c>
      <c r="U241" s="125">
        <v>1.0959739698432003</v>
      </c>
    </row>
    <row r="242" spans="1:21" s="7" customFormat="1" x14ac:dyDescent="0.3">
      <c r="A242" s="8" t="s">
        <v>42</v>
      </c>
      <c r="B242" s="8" t="s">
        <v>42</v>
      </c>
      <c r="C242" s="9" t="s">
        <v>577</v>
      </c>
      <c r="D242" s="8" t="s">
        <v>548</v>
      </c>
      <c r="E242" s="8" t="s">
        <v>74</v>
      </c>
      <c r="F242" s="10" t="s">
        <v>74</v>
      </c>
      <c r="G242" s="63">
        <v>52438.600000000006</v>
      </c>
      <c r="H242" s="11" t="s">
        <v>44</v>
      </c>
      <c r="I242" s="9" t="s">
        <v>294</v>
      </c>
      <c r="J242" s="46" t="s">
        <v>105</v>
      </c>
      <c r="K242" s="12" t="str">
        <f>_xlfn.XLOOKUP(Calculations[[#This Row],[For XLOOKUP]],Factors[For XLOOKUP],Factors[Factor],"")</f>
        <v>Σ.Ε. N2O - Χώρας</v>
      </c>
      <c r="L242" s="12">
        <f>_xlfn.XLOOKUP(Calculations[[#This Row],[For XLOOKUP]],Factors[For XLOOKUP],Factors[Value],"")</f>
        <v>2.6031000000000002E-9</v>
      </c>
      <c r="M242" s="12" t="str">
        <f>_xlfn.XLOOKUP(Calculations[[#This Row],[For XLOOKUP]],Factors[For XLOOKUP],Factors[Units],"")</f>
        <v>tn N2O/kWh</v>
      </c>
      <c r="N242" s="12" t="str">
        <f>_xlfn.XLOOKUP(Calculations[[#This Row],[For XLOOKUP]],Factors[For XLOOKUP],Factors[Source],"")</f>
        <v>Έκθεση ΔΑΠΕΕΠ 2022 και NIR 2022</v>
      </c>
      <c r="O242" s="54" t="s">
        <v>1079</v>
      </c>
      <c r="P242" s="54" t="s">
        <v>1079</v>
      </c>
      <c r="Q242" s="54" t="s">
        <v>1079</v>
      </c>
      <c r="R242" s="54" t="s">
        <v>1079</v>
      </c>
      <c r="S242" s="54">
        <v>2.3232182546454001</v>
      </c>
      <c r="T242" s="54" t="s">
        <v>1077</v>
      </c>
      <c r="U242" s="125">
        <v>2.3232182546454001</v>
      </c>
    </row>
    <row r="243" spans="1:21" s="7" customFormat="1" x14ac:dyDescent="0.3">
      <c r="A243" s="8" t="s">
        <v>42</v>
      </c>
      <c r="B243" s="8" t="s">
        <v>42</v>
      </c>
      <c r="C243" s="9" t="s">
        <v>577</v>
      </c>
      <c r="D243" s="8" t="s">
        <v>548</v>
      </c>
      <c r="E243" s="8" t="s">
        <v>74</v>
      </c>
      <c r="F243" s="10" t="s">
        <v>74</v>
      </c>
      <c r="G243" s="58">
        <v>424939.56</v>
      </c>
      <c r="H243" s="11" t="s">
        <v>44</v>
      </c>
      <c r="I243" s="9" t="s">
        <v>295</v>
      </c>
      <c r="J243" s="46" t="s">
        <v>102</v>
      </c>
      <c r="K243" s="12" t="str">
        <f>_xlfn.XLOOKUP(Calculations[[#This Row],[For XLOOKUP]],Factors[For XLOOKUP],Factors[Factor],"")</f>
        <v>Σ.Ε. CO2 - Χώρας</v>
      </c>
      <c r="L243" s="12">
        <f>_xlfn.XLOOKUP(Calculations[[#This Row],[For XLOOKUP]],Factors[For XLOOKUP],Factors[Value],"")</f>
        <v>2.5244139999999998E-4</v>
      </c>
      <c r="M243" s="12" t="str">
        <f>_xlfn.XLOOKUP(Calculations[[#This Row],[For XLOOKUP]],Factors[For XLOOKUP],Factors[Units],"")</f>
        <v>tn CO2/kwh</v>
      </c>
      <c r="N243" s="12" t="str">
        <f>_xlfn.XLOOKUP(Calculations[[#This Row],[For XLOOKUP]],Factors[For XLOOKUP],Factors[Source],"")</f>
        <v>ΔΑΠΕΕΠ 2024</v>
      </c>
      <c r="O243" s="54" t="s">
        <v>1079</v>
      </c>
      <c r="P243" s="54" t="s">
        <v>1079</v>
      </c>
      <c r="Q243" s="54" t="s">
        <v>1079</v>
      </c>
      <c r="R243" s="54" t="s">
        <v>1079</v>
      </c>
      <c r="S243" s="54">
        <v>9.1889455599999989E-2</v>
      </c>
      <c r="T243" s="54" t="s">
        <v>1077</v>
      </c>
      <c r="U243" s="125">
        <v>9.1889455599999989E-2</v>
      </c>
    </row>
    <row r="244" spans="1:21" s="7" customFormat="1" x14ac:dyDescent="0.3">
      <c r="A244" s="8" t="s">
        <v>42</v>
      </c>
      <c r="B244" s="8" t="s">
        <v>42</v>
      </c>
      <c r="C244" s="9" t="s">
        <v>577</v>
      </c>
      <c r="D244" s="8" t="s">
        <v>548</v>
      </c>
      <c r="E244" s="8" t="s">
        <v>74</v>
      </c>
      <c r="F244" s="10" t="s">
        <v>74</v>
      </c>
      <c r="G244" s="63">
        <v>424939.56</v>
      </c>
      <c r="H244" s="11" t="s">
        <v>44</v>
      </c>
      <c r="I244" s="9" t="s">
        <v>295</v>
      </c>
      <c r="J244" s="46" t="s">
        <v>101</v>
      </c>
      <c r="K244" s="12" t="str">
        <f>_xlfn.XLOOKUP(Calculations[[#This Row],[For XLOOKUP]],Factors[For XLOOKUP],Factors[Factor],"")</f>
        <v>Σ.Ε. CH4 - Χώρας</v>
      </c>
      <c r="L244" s="12">
        <f>_xlfn.XLOOKUP(Calculations[[#This Row],[For XLOOKUP]],Factors[For XLOOKUP],Factors[Value],"")</f>
        <v>6.3220000000000003E-9</v>
      </c>
      <c r="M244" s="12" t="str">
        <f>_xlfn.XLOOKUP(Calculations[[#This Row],[For XLOOKUP]],Factors[For XLOOKUP],Factors[Units],"")</f>
        <v>tn CH4/kWh</v>
      </c>
      <c r="N244" s="12" t="str">
        <f>_xlfn.XLOOKUP(Calculations[[#This Row],[For XLOOKUP]],Factors[For XLOOKUP],Factors[Source],"")</f>
        <v>Έκθεση ΔΑΠΕΕΠ 2022 και NIR 2022</v>
      </c>
      <c r="O244" s="54" t="s">
        <v>1079</v>
      </c>
      <c r="P244" s="54" t="s">
        <v>1079</v>
      </c>
      <c r="Q244" s="54" t="s">
        <v>1079</v>
      </c>
      <c r="R244" s="54" t="s">
        <v>1079</v>
      </c>
      <c r="S244" s="54">
        <v>0.38666137463200007</v>
      </c>
      <c r="T244" s="54" t="s">
        <v>1077</v>
      </c>
      <c r="U244" s="125">
        <v>0.38666137463200007</v>
      </c>
    </row>
    <row r="245" spans="1:21" s="7" customFormat="1" x14ac:dyDescent="0.3">
      <c r="A245" s="8" t="s">
        <v>42</v>
      </c>
      <c r="B245" s="8" t="s">
        <v>42</v>
      </c>
      <c r="C245" s="9" t="s">
        <v>577</v>
      </c>
      <c r="D245" s="8" t="s">
        <v>548</v>
      </c>
      <c r="E245" s="8" t="s">
        <v>74</v>
      </c>
      <c r="F245" s="10" t="s">
        <v>74</v>
      </c>
      <c r="G245" s="63">
        <v>424939.56</v>
      </c>
      <c r="H245" s="11" t="s">
        <v>44</v>
      </c>
      <c r="I245" s="9" t="s">
        <v>295</v>
      </c>
      <c r="J245" s="46" t="s">
        <v>105</v>
      </c>
      <c r="K245" s="12" t="str">
        <f>_xlfn.XLOOKUP(Calculations[[#This Row],[For XLOOKUP]],Factors[For XLOOKUP],Factors[Factor],"")</f>
        <v>Σ.Ε. N2O - Χώρας</v>
      </c>
      <c r="L245" s="12">
        <f>_xlfn.XLOOKUP(Calculations[[#This Row],[For XLOOKUP]],Factors[For XLOOKUP],Factors[Value],"")</f>
        <v>2.6031000000000002E-9</v>
      </c>
      <c r="M245" s="12" t="str">
        <f>_xlfn.XLOOKUP(Calculations[[#This Row],[For XLOOKUP]],Factors[For XLOOKUP],Factors[Units],"")</f>
        <v>tn N2O/kWh</v>
      </c>
      <c r="N245" s="12" t="str">
        <f>_xlfn.XLOOKUP(Calculations[[#This Row],[For XLOOKUP]],Factors[For XLOOKUP],Factors[Source],"")</f>
        <v>Έκθεση ΔΑΠΕΕΠ 2022 και NIR 2022</v>
      </c>
      <c r="O245" s="54" t="s">
        <v>1079</v>
      </c>
      <c r="P245" s="54" t="s">
        <v>1079</v>
      </c>
      <c r="Q245" s="54" t="s">
        <v>1079</v>
      </c>
      <c r="R245" s="54" t="s">
        <v>1079</v>
      </c>
      <c r="S245" s="54">
        <v>5.9909770573449999</v>
      </c>
      <c r="T245" s="54" t="s">
        <v>1077</v>
      </c>
      <c r="U245" s="125">
        <v>5.9909770573449999</v>
      </c>
    </row>
    <row r="246" spans="1:21" s="7" customFormat="1" x14ac:dyDescent="0.3">
      <c r="A246" s="8" t="s">
        <v>42</v>
      </c>
      <c r="B246" s="8" t="s">
        <v>42</v>
      </c>
      <c r="C246" s="9" t="s">
        <v>297</v>
      </c>
      <c r="D246" s="8" t="s">
        <v>548</v>
      </c>
      <c r="E246" s="8" t="s">
        <v>74</v>
      </c>
      <c r="F246" s="10" t="s">
        <v>74</v>
      </c>
      <c r="G246" s="58">
        <v>2114260.6</v>
      </c>
      <c r="H246" s="11" t="s">
        <v>44</v>
      </c>
      <c r="I246" s="9" t="s">
        <v>902</v>
      </c>
      <c r="J246" s="46" t="s">
        <v>104</v>
      </c>
      <c r="K246" s="12" t="str">
        <f>_xlfn.XLOOKUP(Calculations[[#This Row],[For XLOOKUP]],Factors[For XLOOKUP],Factors[Factor],"")</f>
        <v>Σ.Ε. CO2 - Χώρας</v>
      </c>
      <c r="L246" s="12">
        <f>_xlfn.XLOOKUP(Calculations[[#This Row],[For XLOOKUP]],Factors[For XLOOKUP],Factors[Value],"")</f>
        <v>5.8641676308957902E-4</v>
      </c>
      <c r="M246" s="12" t="str">
        <f>_xlfn.XLOOKUP(Calculations[[#This Row],[For XLOOKUP]],Factors[For XLOOKUP],Factors[Units],"")</f>
        <v>tn CO2/kwh</v>
      </c>
      <c r="N246" s="12" t="str">
        <f>_xlfn.XLOOKUP(Calculations[[#This Row],[For XLOOKUP]],Factors[For XLOOKUP],Factors[Source],"")</f>
        <v>ΙΕΑ 2022</v>
      </c>
      <c r="O246" s="54" t="s">
        <v>1079</v>
      </c>
      <c r="P246" s="54" t="s">
        <v>1079</v>
      </c>
      <c r="Q246" s="54" t="s">
        <v>1079</v>
      </c>
      <c r="R246" s="54" t="s">
        <v>1079</v>
      </c>
      <c r="S246" s="54">
        <v>0.8991795967720001</v>
      </c>
      <c r="T246" s="54" t="s">
        <v>1077</v>
      </c>
      <c r="U246" s="125">
        <v>0.8991795967720001</v>
      </c>
    </row>
    <row r="247" spans="1:21" x14ac:dyDescent="0.3">
      <c r="A247" s="8" t="s">
        <v>42</v>
      </c>
      <c r="B247" s="8" t="s">
        <v>42</v>
      </c>
      <c r="C247" s="9" t="s">
        <v>298</v>
      </c>
      <c r="D247" s="8" t="s">
        <v>548</v>
      </c>
      <c r="E247" s="8" t="s">
        <v>74</v>
      </c>
      <c r="F247" s="10" t="s">
        <v>74</v>
      </c>
      <c r="G247" s="58">
        <v>6438.4000000000005</v>
      </c>
      <c r="H247" s="11" t="s">
        <v>44</v>
      </c>
      <c r="I247" s="9" t="s">
        <v>903</v>
      </c>
      <c r="J247" s="46" t="s">
        <v>103</v>
      </c>
      <c r="K247" s="12" t="str">
        <f>_xlfn.XLOOKUP(Calculations[[#This Row],[For XLOOKUP]],Factors[For XLOOKUP],Factors[Factor],"")</f>
        <v>Σ.Ε. CO2 - Χώρας</v>
      </c>
      <c r="L247" s="12">
        <f>_xlfn.XLOOKUP(Calculations[[#This Row],[For XLOOKUP]],Factors[For XLOOKUP],Factors[Value],"")</f>
        <v>3.2273012741700405E-4</v>
      </c>
      <c r="M247" s="12" t="str">
        <f>_xlfn.XLOOKUP(Calculations[[#This Row],[For XLOOKUP]],Factors[For XLOOKUP],Factors[Units],"")</f>
        <v>tn CO2/kwh</v>
      </c>
      <c r="N247" s="12" t="str">
        <f>_xlfn.XLOOKUP(Calculations[[#This Row],[For XLOOKUP]],Factors[For XLOOKUP],Factors[Source],"")</f>
        <v>ΙΕΑ 2022</v>
      </c>
      <c r="O247" s="54" t="s">
        <v>1079</v>
      </c>
      <c r="P247" s="54" t="s">
        <v>1079</v>
      </c>
      <c r="Q247" s="54" t="s">
        <v>1079</v>
      </c>
      <c r="R247" s="54" t="s">
        <v>1079</v>
      </c>
      <c r="S247" s="54">
        <v>0.24101675484320007</v>
      </c>
      <c r="T247" s="54" t="s">
        <v>1077</v>
      </c>
      <c r="U247" s="125">
        <v>0.24101675484320007</v>
      </c>
    </row>
    <row r="248" spans="1:21" x14ac:dyDescent="0.3">
      <c r="A248" s="8" t="s">
        <v>42</v>
      </c>
      <c r="B248" s="8" t="s">
        <v>42</v>
      </c>
      <c r="C248" s="9" t="s">
        <v>577</v>
      </c>
      <c r="D248" s="8" t="s">
        <v>548</v>
      </c>
      <c r="E248" s="8" t="s">
        <v>74</v>
      </c>
      <c r="F248" s="10" t="s">
        <v>74</v>
      </c>
      <c r="G248" s="58">
        <v>20.400000000000002</v>
      </c>
      <c r="H248" s="11" t="s">
        <v>44</v>
      </c>
      <c r="I248" s="9" t="s">
        <v>296</v>
      </c>
      <c r="J248" s="46" t="s">
        <v>102</v>
      </c>
      <c r="K248" s="31" t="str">
        <f>_xlfn.XLOOKUP(Calculations[[#This Row],[For XLOOKUP]],Factors[For XLOOKUP],Factors[Factor],"")</f>
        <v>Σ.Ε. CO2 - Χώρας</v>
      </c>
      <c r="L248" s="31">
        <f>_xlfn.XLOOKUP(Calculations[[#This Row],[For XLOOKUP]],Factors[For XLOOKUP],Factors[Value],"")</f>
        <v>2.5244139999999998E-4</v>
      </c>
      <c r="M248" s="31" t="str">
        <f>_xlfn.XLOOKUP(Calculations[[#This Row],[For XLOOKUP]],Factors[For XLOOKUP],Factors[Units],"")</f>
        <v>tn CO2/kwh</v>
      </c>
      <c r="N248" s="31" t="str">
        <f>_xlfn.XLOOKUP(Calculations[[#This Row],[For XLOOKUP]],Factors[For XLOOKUP],Factors[Source],"")</f>
        <v>ΔΑΠΕΕΠ 2024</v>
      </c>
      <c r="O248" s="26" t="s">
        <v>1079</v>
      </c>
      <c r="P248" s="26" t="s">
        <v>1079</v>
      </c>
      <c r="Q248" s="26" t="s">
        <v>1079</v>
      </c>
      <c r="R248" s="26" t="s">
        <v>1079</v>
      </c>
      <c r="S248" s="26">
        <v>2.2399551338696004</v>
      </c>
      <c r="T248" s="26" t="s">
        <v>1077</v>
      </c>
      <c r="U248" s="125">
        <v>2.2399551338696004</v>
      </c>
    </row>
    <row r="249" spans="1:21" x14ac:dyDescent="0.3">
      <c r="A249" s="8" t="s">
        <v>42</v>
      </c>
      <c r="B249" s="8" t="s">
        <v>42</v>
      </c>
      <c r="C249" s="9" t="s">
        <v>577</v>
      </c>
      <c r="D249" s="8" t="s">
        <v>548</v>
      </c>
      <c r="E249" s="8" t="s">
        <v>74</v>
      </c>
      <c r="F249" s="10" t="s">
        <v>74</v>
      </c>
      <c r="G249" s="63">
        <v>20.400000000000002</v>
      </c>
      <c r="H249" s="11" t="s">
        <v>44</v>
      </c>
      <c r="I249" s="9" t="s">
        <v>296</v>
      </c>
      <c r="J249" s="46" t="s">
        <v>101</v>
      </c>
      <c r="K249" s="31" t="str">
        <f>_xlfn.XLOOKUP(Calculations[[#This Row],[For XLOOKUP]],Factors[For XLOOKUP],Factors[Factor],"")</f>
        <v>Σ.Ε. CH4 - Χώρας</v>
      </c>
      <c r="L249" s="31">
        <f>_xlfn.XLOOKUP(Calculations[[#This Row],[For XLOOKUP]],Factors[For XLOOKUP],Factors[Value],"")</f>
        <v>6.3220000000000003E-9</v>
      </c>
      <c r="M249" s="31" t="str">
        <f>_xlfn.XLOOKUP(Calculations[[#This Row],[For XLOOKUP]],Factors[For XLOOKUP],Factors[Units],"")</f>
        <v>tn CH4/kWh</v>
      </c>
      <c r="N249" s="31" t="str">
        <f>_xlfn.XLOOKUP(Calculations[[#This Row],[For XLOOKUP]],Factors[For XLOOKUP],Factors[Source],"")</f>
        <v>Έκθεση ΔΑΠΕΕΠ 2022 και NIR 2022</v>
      </c>
      <c r="O249" s="26" t="s">
        <v>1079</v>
      </c>
      <c r="P249" s="26" t="s">
        <v>1079</v>
      </c>
      <c r="Q249" s="26" t="s">
        <v>1079</v>
      </c>
      <c r="R249" s="26" t="s">
        <v>1079</v>
      </c>
      <c r="S249" s="26">
        <v>1.0311414339659999</v>
      </c>
      <c r="T249" s="26" t="s">
        <v>1077</v>
      </c>
      <c r="U249" s="125">
        <v>1.0311414339659999</v>
      </c>
    </row>
    <row r="250" spans="1:21" x14ac:dyDescent="0.3">
      <c r="A250" s="8" t="s">
        <v>42</v>
      </c>
      <c r="B250" s="8" t="s">
        <v>42</v>
      </c>
      <c r="C250" s="9" t="s">
        <v>577</v>
      </c>
      <c r="D250" s="8" t="s">
        <v>548</v>
      </c>
      <c r="E250" s="8" t="s">
        <v>74</v>
      </c>
      <c r="F250" s="10" t="s">
        <v>74</v>
      </c>
      <c r="G250" s="63">
        <v>20.400000000000002</v>
      </c>
      <c r="H250" s="11" t="s">
        <v>44</v>
      </c>
      <c r="I250" s="9" t="s">
        <v>296</v>
      </c>
      <c r="J250" s="46" t="s">
        <v>105</v>
      </c>
      <c r="K250" s="31" t="str">
        <f>_xlfn.XLOOKUP(Calculations[[#This Row],[For XLOOKUP]],Factors[For XLOOKUP],Factors[Factor],"")</f>
        <v>Σ.Ε. N2O - Χώρας</v>
      </c>
      <c r="L250" s="31">
        <f>_xlfn.XLOOKUP(Calculations[[#This Row],[For XLOOKUP]],Factors[For XLOOKUP],Factors[Value],"")</f>
        <v>2.6031000000000002E-9</v>
      </c>
      <c r="M250" s="31" t="str">
        <f>_xlfn.XLOOKUP(Calculations[[#This Row],[For XLOOKUP]],Factors[For XLOOKUP],Factors[Units],"")</f>
        <v>tn N2O/kWh</v>
      </c>
      <c r="N250" s="31" t="str">
        <f>_xlfn.XLOOKUP(Calculations[[#This Row],[For XLOOKUP]],Factors[For XLOOKUP],Factors[Source],"")</f>
        <v>Έκθεση ΔΑΠΕΕΠ 2022 και NIR 2022</v>
      </c>
      <c r="O250" s="26" t="s">
        <v>1079</v>
      </c>
      <c r="P250" s="26" t="s">
        <v>1079</v>
      </c>
      <c r="Q250" s="26" t="s">
        <v>1079</v>
      </c>
      <c r="R250" s="26" t="s">
        <v>1079</v>
      </c>
      <c r="S250" s="26">
        <v>5.4141424895999997</v>
      </c>
      <c r="T250" s="26" t="s">
        <v>1077</v>
      </c>
      <c r="U250" s="125">
        <v>5.4141424895999997</v>
      </c>
    </row>
    <row r="251" spans="1:21" x14ac:dyDescent="0.3">
      <c r="A251" s="8" t="s">
        <v>42</v>
      </c>
      <c r="B251" s="8" t="s">
        <v>42</v>
      </c>
      <c r="C251" s="9" t="s">
        <v>577</v>
      </c>
      <c r="D251" s="8" t="s">
        <v>548</v>
      </c>
      <c r="E251" s="8" t="s">
        <v>74</v>
      </c>
      <c r="F251" s="10" t="s">
        <v>74</v>
      </c>
      <c r="G251" s="58">
        <v>6058.3903597850203</v>
      </c>
      <c r="H251" s="11" t="s">
        <v>44</v>
      </c>
      <c r="I251" s="9" t="s">
        <v>293</v>
      </c>
      <c r="J251" s="46" t="s">
        <v>102</v>
      </c>
      <c r="K251" s="31" t="str">
        <f>_xlfn.XLOOKUP(Calculations[[#This Row],[For XLOOKUP]],Factors[For XLOOKUP],Factors[Factor],"")</f>
        <v>Σ.Ε. CO2 - Χώρας</v>
      </c>
      <c r="L251" s="31">
        <f>_xlfn.XLOOKUP(Calculations[[#This Row],[For XLOOKUP]],Factors[For XLOOKUP],Factors[Value],"")</f>
        <v>2.5244139999999998E-4</v>
      </c>
      <c r="M251" s="31" t="str">
        <f>_xlfn.XLOOKUP(Calculations[[#This Row],[For XLOOKUP]],Factors[For XLOOKUP],Factors[Units],"")</f>
        <v>tn CO2/kwh</v>
      </c>
      <c r="N251" s="31" t="str">
        <f>_xlfn.XLOOKUP(Calculations[[#This Row],[For XLOOKUP]],Factors[For XLOOKUP],Factors[Source],"")</f>
        <v>ΔΑΠΕΕΠ 2024</v>
      </c>
      <c r="O251" s="26" t="s">
        <v>1079</v>
      </c>
      <c r="P251" s="26" t="s">
        <v>1079</v>
      </c>
      <c r="Q251" s="26" t="s">
        <v>1079</v>
      </c>
      <c r="R251" s="26" t="s">
        <v>1079</v>
      </c>
      <c r="S251" s="26">
        <v>1.1490381458710002</v>
      </c>
      <c r="T251" s="26" t="s">
        <v>1077</v>
      </c>
      <c r="U251" s="125">
        <v>1.1490381458710002</v>
      </c>
    </row>
    <row r="252" spans="1:21" x14ac:dyDescent="0.3">
      <c r="A252" s="8" t="s">
        <v>42</v>
      </c>
      <c r="B252" s="8" t="s">
        <v>42</v>
      </c>
      <c r="C252" s="9" t="s">
        <v>577</v>
      </c>
      <c r="D252" s="8" t="s">
        <v>548</v>
      </c>
      <c r="E252" s="8" t="s">
        <v>74</v>
      </c>
      <c r="F252" s="10" t="s">
        <v>74</v>
      </c>
      <c r="G252" s="63">
        <v>6058.3903597850203</v>
      </c>
      <c r="H252" s="11" t="s">
        <v>44</v>
      </c>
      <c r="I252" s="9" t="s">
        <v>293</v>
      </c>
      <c r="J252" s="46" t="s">
        <v>101</v>
      </c>
      <c r="K252" s="31" t="str">
        <f>_xlfn.XLOOKUP(Calculations[[#This Row],[For XLOOKUP]],Factors[For XLOOKUP],Factors[Factor],"")</f>
        <v>Σ.Ε. CH4 - Χώρας</v>
      </c>
      <c r="L252" s="31">
        <f>_xlfn.XLOOKUP(Calculations[[#This Row],[For XLOOKUP]],Factors[For XLOOKUP],Factors[Value],"")</f>
        <v>6.3220000000000003E-9</v>
      </c>
      <c r="M252" s="31" t="str">
        <f>_xlfn.XLOOKUP(Calculations[[#This Row],[For XLOOKUP]],Factors[For XLOOKUP],Factors[Units],"")</f>
        <v>tn CH4/kWh</v>
      </c>
      <c r="N252" s="31" t="str">
        <f>_xlfn.XLOOKUP(Calculations[[#This Row],[For XLOOKUP]],Factors[For XLOOKUP],Factors[Source],"")</f>
        <v>Έκθεση ΔΑΠΕΕΠ 2022 και NIR 2022</v>
      </c>
      <c r="O252" s="26" t="s">
        <v>1079</v>
      </c>
      <c r="P252" s="26" t="s">
        <v>1079</v>
      </c>
      <c r="Q252" s="26" t="s">
        <v>1079</v>
      </c>
      <c r="R252" s="26" t="s">
        <v>1079</v>
      </c>
      <c r="S252" s="26">
        <v>96.272262089203196</v>
      </c>
      <c r="T252" s="26" t="s">
        <v>1077</v>
      </c>
      <c r="U252" s="125">
        <v>96.272262089203196</v>
      </c>
    </row>
    <row r="253" spans="1:21" x14ac:dyDescent="0.3">
      <c r="A253" s="8" t="s">
        <v>42</v>
      </c>
      <c r="B253" s="8" t="s">
        <v>42</v>
      </c>
      <c r="C253" s="9" t="s">
        <v>577</v>
      </c>
      <c r="D253" s="8" t="s">
        <v>548</v>
      </c>
      <c r="E253" s="8" t="s">
        <v>74</v>
      </c>
      <c r="F253" s="10" t="s">
        <v>74</v>
      </c>
      <c r="G253" s="63">
        <v>6058.3903597850203</v>
      </c>
      <c r="H253" s="11" t="s">
        <v>44</v>
      </c>
      <c r="I253" s="9" t="s">
        <v>293</v>
      </c>
      <c r="J253" s="46" t="s">
        <v>105</v>
      </c>
      <c r="K253" s="31" t="str">
        <f>_xlfn.XLOOKUP(Calculations[[#This Row],[For XLOOKUP]],Factors[For XLOOKUP],Factors[Factor],"")</f>
        <v>Σ.Ε. N2O - Χώρας</v>
      </c>
      <c r="L253" s="31">
        <f>_xlfn.XLOOKUP(Calculations[[#This Row],[For XLOOKUP]],Factors[For XLOOKUP],Factors[Value],"")</f>
        <v>2.6031000000000002E-9</v>
      </c>
      <c r="M253" s="31" t="str">
        <f>_xlfn.XLOOKUP(Calculations[[#This Row],[For XLOOKUP]],Factors[For XLOOKUP],Factors[Units],"")</f>
        <v>tn N2O/kWh</v>
      </c>
      <c r="N253" s="31" t="str">
        <f>_xlfn.XLOOKUP(Calculations[[#This Row],[For XLOOKUP]],Factors[For XLOOKUP],Factors[Source],"")</f>
        <v>Έκθεση ΔΑΠΕΕΠ 2022 και NIR 2022</v>
      </c>
      <c r="O253" s="26" t="s">
        <v>1079</v>
      </c>
      <c r="P253" s="26" t="s">
        <v>1079</v>
      </c>
      <c r="Q253" s="26" t="s">
        <v>1079</v>
      </c>
      <c r="R253" s="26" t="s">
        <v>1079</v>
      </c>
      <c r="S253" s="26">
        <v>8.1976815647999999</v>
      </c>
      <c r="T253" s="26" t="s">
        <v>1077</v>
      </c>
      <c r="U253" s="125">
        <v>8.1976815647999999</v>
      </c>
    </row>
    <row r="254" spans="1:21" x14ac:dyDescent="0.3">
      <c r="A254" s="8" t="s">
        <v>42</v>
      </c>
      <c r="B254" s="8" t="s">
        <v>42</v>
      </c>
      <c r="C254" s="9" t="s">
        <v>577</v>
      </c>
      <c r="D254" s="8" t="s">
        <v>548</v>
      </c>
      <c r="E254" s="8" t="s">
        <v>74</v>
      </c>
      <c r="F254" s="10" t="s">
        <v>74</v>
      </c>
      <c r="G254" s="58">
        <v>19526.88</v>
      </c>
      <c r="H254" s="11" t="s">
        <v>44</v>
      </c>
      <c r="I254" s="9" t="s">
        <v>293</v>
      </c>
      <c r="J254" s="46" t="s">
        <v>102</v>
      </c>
      <c r="K254" s="31" t="str">
        <f>_xlfn.XLOOKUP(Calculations[[#This Row],[For XLOOKUP]],Factors[For XLOOKUP],Factors[Factor],"")</f>
        <v>Σ.Ε. CO2 - Χώρας</v>
      </c>
      <c r="L254" s="31">
        <f>_xlfn.XLOOKUP(Calculations[[#This Row],[For XLOOKUP]],Factors[For XLOOKUP],Factors[Value],"")</f>
        <v>2.5244139999999998E-4</v>
      </c>
      <c r="M254" s="31" t="str">
        <f>_xlfn.XLOOKUP(Calculations[[#This Row],[For XLOOKUP]],Factors[For XLOOKUP],Factors[Units],"")</f>
        <v>tn CO2/kwh</v>
      </c>
      <c r="N254" s="31" t="str">
        <f>_xlfn.XLOOKUP(Calculations[[#This Row],[For XLOOKUP]],Factors[For XLOOKUP],Factors[Source],"")</f>
        <v>ΔΑΠΕΕΠ 2024</v>
      </c>
      <c r="O254" s="26" t="s">
        <v>1079</v>
      </c>
      <c r="P254" s="26" t="s">
        <v>1079</v>
      </c>
      <c r="Q254" s="26" t="s">
        <v>1079</v>
      </c>
      <c r="R254" s="26" t="s">
        <v>1079</v>
      </c>
      <c r="S254" s="26">
        <v>2.5685157257040006</v>
      </c>
      <c r="T254" s="26" t="s">
        <v>1077</v>
      </c>
      <c r="U254" s="125">
        <v>2.5685157257040006</v>
      </c>
    </row>
    <row r="255" spans="1:21" x14ac:dyDescent="0.3">
      <c r="A255" s="8" t="s">
        <v>42</v>
      </c>
      <c r="B255" s="8" t="s">
        <v>42</v>
      </c>
      <c r="C255" s="9" t="s">
        <v>577</v>
      </c>
      <c r="D255" s="8" t="s">
        <v>548</v>
      </c>
      <c r="E255" s="8" t="s">
        <v>74</v>
      </c>
      <c r="F255" s="10" t="s">
        <v>74</v>
      </c>
      <c r="G255" s="63">
        <v>19526.88</v>
      </c>
      <c r="H255" s="11" t="s">
        <v>44</v>
      </c>
      <c r="I255" s="9" t="s">
        <v>293</v>
      </c>
      <c r="J255" s="46" t="s">
        <v>101</v>
      </c>
      <c r="K255" s="31" t="str">
        <f>_xlfn.XLOOKUP(Calculations[[#This Row],[For XLOOKUP]],Factors[For XLOOKUP],Factors[Factor],"")</f>
        <v>Σ.Ε. CH4 - Χώρας</v>
      </c>
      <c r="L255" s="31">
        <f>_xlfn.XLOOKUP(Calculations[[#This Row],[For XLOOKUP]],Factors[For XLOOKUP],Factors[Value],"")</f>
        <v>6.3220000000000003E-9</v>
      </c>
      <c r="M255" s="31" t="str">
        <f>_xlfn.XLOOKUP(Calculations[[#This Row],[For XLOOKUP]],Factors[For XLOOKUP],Factors[Units],"")</f>
        <v>tn CH4/kWh</v>
      </c>
      <c r="N255" s="31" t="str">
        <f>_xlfn.XLOOKUP(Calculations[[#This Row],[For XLOOKUP]],Factors[For XLOOKUP],Factors[Source],"")</f>
        <v>Έκθεση ΔΑΠΕΕΠ 2022 και NIR 2022</v>
      </c>
      <c r="O255" s="26" t="s">
        <v>1079</v>
      </c>
      <c r="P255" s="26" t="s">
        <v>1079</v>
      </c>
      <c r="Q255" s="26" t="s">
        <v>1079</v>
      </c>
      <c r="R255" s="26" t="s">
        <v>1079</v>
      </c>
      <c r="S255" s="26">
        <v>21.146888472584006</v>
      </c>
      <c r="T255" s="26" t="s">
        <v>1077</v>
      </c>
      <c r="U255" s="125">
        <v>21.146888472584006</v>
      </c>
    </row>
    <row r="256" spans="1:21" x14ac:dyDescent="0.3">
      <c r="A256" s="8" t="s">
        <v>42</v>
      </c>
      <c r="B256" s="8" t="s">
        <v>42</v>
      </c>
      <c r="C256" s="9" t="s">
        <v>577</v>
      </c>
      <c r="D256" s="8" t="s">
        <v>548</v>
      </c>
      <c r="E256" s="8" t="s">
        <v>74</v>
      </c>
      <c r="F256" s="10" t="s">
        <v>74</v>
      </c>
      <c r="G256" s="63">
        <v>19526.88</v>
      </c>
      <c r="H256" s="11" t="s">
        <v>44</v>
      </c>
      <c r="I256" s="9" t="s">
        <v>293</v>
      </c>
      <c r="J256" s="46" t="s">
        <v>105</v>
      </c>
      <c r="K256" s="31" t="str">
        <f>_xlfn.XLOOKUP(Calculations[[#This Row],[For XLOOKUP]],Factors[For XLOOKUP],Factors[Factor],"")</f>
        <v>Σ.Ε. N2O - Χώρας</v>
      </c>
      <c r="L256" s="31">
        <f>_xlfn.XLOOKUP(Calculations[[#This Row],[For XLOOKUP]],Factors[For XLOOKUP],Factors[Value],"")</f>
        <v>2.6031000000000002E-9</v>
      </c>
      <c r="M256" s="31" t="str">
        <f>_xlfn.XLOOKUP(Calculations[[#This Row],[For XLOOKUP]],Factors[For XLOOKUP],Factors[Units],"")</f>
        <v>tn N2O/kWh</v>
      </c>
      <c r="N256" s="31" t="str">
        <f>_xlfn.XLOOKUP(Calculations[[#This Row],[For XLOOKUP]],Factors[For XLOOKUP],Factors[Source],"")</f>
        <v>Έκθεση ΔΑΠΕΕΠ 2022 και NIR 2022</v>
      </c>
      <c r="O256" s="26" t="s">
        <v>1079</v>
      </c>
      <c r="P256" s="26" t="s">
        <v>1079</v>
      </c>
      <c r="Q256" s="26" t="s">
        <v>1079</v>
      </c>
      <c r="R256" s="26" t="s">
        <v>1079</v>
      </c>
      <c r="S256" s="26">
        <v>0.36703850173900004</v>
      </c>
      <c r="T256" s="26" t="s">
        <v>1077</v>
      </c>
      <c r="U256" s="125">
        <v>0.36703850173900004</v>
      </c>
    </row>
    <row r="257" spans="1:21" x14ac:dyDescent="0.3">
      <c r="A257" s="8" t="s">
        <v>42</v>
      </c>
      <c r="B257" s="8" t="s">
        <v>42</v>
      </c>
      <c r="C257" s="9" t="s">
        <v>577</v>
      </c>
      <c r="D257" s="8" t="s">
        <v>548</v>
      </c>
      <c r="E257" s="8" t="s">
        <v>74</v>
      </c>
      <c r="F257" s="10" t="s">
        <v>300</v>
      </c>
      <c r="G257" s="63">
        <v>4992973.4000000004</v>
      </c>
      <c r="H257" s="11" t="s">
        <v>44</v>
      </c>
      <c r="I257" s="9" t="s">
        <v>157</v>
      </c>
      <c r="J257" s="46" t="s">
        <v>157</v>
      </c>
      <c r="K257" s="31" t="str">
        <f>_xlfn.XLOOKUP(Calculations[[#This Row],[For XLOOKUP]],Factors[For XLOOKUP],Factors[Factor],"")</f>
        <v>Σ.Ε. CO2 - Χώρας</v>
      </c>
      <c r="L257" s="31">
        <f>_xlfn.XLOOKUP(Calculations[[#This Row],[For XLOOKUP]],Factors[For XLOOKUP],Factors[Value],"")</f>
        <v>3.6363999999999998E-4</v>
      </c>
      <c r="M257" s="31" t="str">
        <f>_xlfn.XLOOKUP(Calculations[[#This Row],[For XLOOKUP]],Factors[For XLOOKUP],Factors[Units],"")</f>
        <v>tn CO2/kwh</v>
      </c>
      <c r="N257" s="31" t="str">
        <f>_xlfn.XLOOKUP(Calculations[[#This Row],[For XLOOKUP]],Factors[For XLOOKUP],Factors[Source],"")</f>
        <v>ΔΑΠΕΕΠ 2024</v>
      </c>
      <c r="O257" s="26" t="s">
        <v>1079</v>
      </c>
      <c r="P257" s="26" t="s">
        <v>1079</v>
      </c>
      <c r="Q257" s="26" t="s">
        <v>1079</v>
      </c>
      <c r="R257" s="26" t="s">
        <v>1079</v>
      </c>
      <c r="S257" s="26">
        <v>43.834227905859997</v>
      </c>
      <c r="T257" s="26" t="s">
        <v>1077</v>
      </c>
      <c r="U257" s="125">
        <v>43.834227905859997</v>
      </c>
    </row>
    <row r="258" spans="1:21" x14ac:dyDescent="0.3">
      <c r="A258" s="8" t="s">
        <v>42</v>
      </c>
      <c r="B258" s="8" t="s">
        <v>42</v>
      </c>
      <c r="C258" s="9" t="s">
        <v>577</v>
      </c>
      <c r="D258" s="8" t="s">
        <v>548</v>
      </c>
      <c r="E258" s="8" t="s">
        <v>74</v>
      </c>
      <c r="F258" s="10" t="s">
        <v>300</v>
      </c>
      <c r="G258" s="63">
        <v>16417.975607036442</v>
      </c>
      <c r="H258" s="11" t="s">
        <v>44</v>
      </c>
      <c r="I258" s="9" t="s">
        <v>293</v>
      </c>
      <c r="J258" s="46" t="s">
        <v>156</v>
      </c>
      <c r="K258" s="31" t="str">
        <f>_xlfn.XLOOKUP(Calculations[[#This Row],[For XLOOKUP]],Factors[For XLOOKUP],Factors[Factor],"")</f>
        <v>Σ.Ε. CO2 - Χώρας</v>
      </c>
      <c r="L258" s="31">
        <f>_xlfn.XLOOKUP(Calculations[[#This Row],[For XLOOKUP]],Factors[For XLOOKUP],Factors[Value],"")</f>
        <v>3.6357999999999996E-4</v>
      </c>
      <c r="M258" s="31" t="str">
        <f>_xlfn.XLOOKUP(Calculations[[#This Row],[For XLOOKUP]],Factors[For XLOOKUP],Factors[Units],"")</f>
        <v>tn CO2/kwh</v>
      </c>
      <c r="N258" s="31" t="str">
        <f>_xlfn.XLOOKUP(Calculations[[#This Row],[For XLOOKUP]],Factors[For XLOOKUP],Factors[Source],"")</f>
        <v>ΔΑΠΕΕΠ 2024</v>
      </c>
      <c r="O258" s="26" t="s">
        <v>1079</v>
      </c>
      <c r="P258" s="26" t="s">
        <v>1079</v>
      </c>
      <c r="Q258" s="26" t="s">
        <v>1079</v>
      </c>
      <c r="R258" s="26" t="s">
        <v>1079</v>
      </c>
      <c r="S258" s="26">
        <v>0.51871828800000008</v>
      </c>
      <c r="T258" s="26" t="s">
        <v>1077</v>
      </c>
      <c r="U258" s="125">
        <v>0.51871828800000008</v>
      </c>
    </row>
    <row r="259" spans="1:21" x14ac:dyDescent="0.3">
      <c r="A259" s="8" t="s">
        <v>42</v>
      </c>
      <c r="B259" s="8" t="s">
        <v>42</v>
      </c>
      <c r="C259" s="9" t="s">
        <v>577</v>
      </c>
      <c r="D259" s="8" t="s">
        <v>548</v>
      </c>
      <c r="E259" s="8" t="s">
        <v>74</v>
      </c>
      <c r="F259" s="10" t="s">
        <v>300</v>
      </c>
      <c r="G259" s="63">
        <v>2006478.3320000002</v>
      </c>
      <c r="H259" s="11" t="s">
        <v>44</v>
      </c>
      <c r="I259" s="9" t="s">
        <v>293</v>
      </c>
      <c r="J259" s="46" t="s">
        <v>156</v>
      </c>
      <c r="K259" s="12" t="str">
        <f>_xlfn.XLOOKUP(Calculations[[#This Row],[For XLOOKUP]],Factors[For XLOOKUP],Factors[Factor],"")</f>
        <v>Σ.Ε. CO2 - Χώρας</v>
      </c>
      <c r="L259" s="12">
        <f>_xlfn.XLOOKUP(Calculations[[#This Row],[For XLOOKUP]],Factors[For XLOOKUP],Factors[Value],"")</f>
        <v>3.6357999999999996E-4</v>
      </c>
      <c r="M259" s="12" t="str">
        <f>_xlfn.XLOOKUP(Calculations[[#This Row],[For XLOOKUP]],Factors[For XLOOKUP],Factors[Units],"")</f>
        <v>tn CO2/kwh</v>
      </c>
      <c r="N259" s="12" t="str">
        <f>_xlfn.XLOOKUP(Calculations[[#This Row],[For XLOOKUP]],Factors[For XLOOKUP],Factors[Source],"")</f>
        <v>ΔΑΠΕΕΠ 2024</v>
      </c>
      <c r="O259" s="54" t="s">
        <v>1079</v>
      </c>
      <c r="P259" s="54" t="s">
        <v>1079</v>
      </c>
      <c r="Q259" s="54" t="s">
        <v>1079</v>
      </c>
      <c r="R259" s="54" t="s">
        <v>1079</v>
      </c>
      <c r="S259" s="54">
        <v>1.2535735119809999</v>
      </c>
      <c r="T259" s="54" t="s">
        <v>1077</v>
      </c>
      <c r="U259" s="125">
        <v>1.2535735119809999</v>
      </c>
    </row>
    <row r="260" spans="1:21" x14ac:dyDescent="0.3">
      <c r="A260" s="8" t="s">
        <v>42</v>
      </c>
      <c r="B260" s="8" t="s">
        <v>42</v>
      </c>
      <c r="C260" s="9" t="s">
        <v>577</v>
      </c>
      <c r="D260" s="8" t="s">
        <v>548</v>
      </c>
      <c r="E260" s="8" t="s">
        <v>74</v>
      </c>
      <c r="F260" s="10" t="s">
        <v>300</v>
      </c>
      <c r="G260" s="63">
        <v>585055.6860000001</v>
      </c>
      <c r="H260" s="11" t="s">
        <v>44</v>
      </c>
      <c r="I260" s="9" t="s">
        <v>157</v>
      </c>
      <c r="J260" s="46" t="s">
        <v>157</v>
      </c>
      <c r="K260" s="31" t="str">
        <f>_xlfn.XLOOKUP(Calculations[[#This Row],[For XLOOKUP]],Factors[For XLOOKUP],Factors[Factor],"")</f>
        <v>Σ.Ε. CO2 - Χώρας</v>
      </c>
      <c r="L260" s="31">
        <f>_xlfn.XLOOKUP(Calculations[[#This Row],[For XLOOKUP]],Factors[For XLOOKUP],Factors[Value],"")</f>
        <v>3.6363999999999998E-4</v>
      </c>
      <c r="M260" s="31" t="str">
        <f>_xlfn.XLOOKUP(Calculations[[#This Row],[For XLOOKUP]],Factors[For XLOOKUP],Factors[Units],"")</f>
        <v>tn CO2/kwh</v>
      </c>
      <c r="N260" s="31" t="str">
        <f>_xlfn.XLOOKUP(Calculations[[#This Row],[For XLOOKUP]],Factors[For XLOOKUP],Factors[Source],"")</f>
        <v>ΔΑΠΕΕΠ 2024</v>
      </c>
      <c r="O260" s="26" t="s">
        <v>1079</v>
      </c>
      <c r="P260" s="26" t="s">
        <v>1079</v>
      </c>
      <c r="Q260" s="26" t="s">
        <v>1079</v>
      </c>
      <c r="R260" s="26" t="s">
        <v>1079</v>
      </c>
      <c r="S260" s="26">
        <v>0.54608224840000008</v>
      </c>
      <c r="T260" s="26" t="s">
        <v>1077</v>
      </c>
      <c r="U260" s="65">
        <v>0.54608224840000008</v>
      </c>
    </row>
    <row r="261" spans="1:21" x14ac:dyDescent="0.3">
      <c r="A261" s="8" t="s">
        <v>42</v>
      </c>
      <c r="B261" s="8" t="s">
        <v>42</v>
      </c>
      <c r="C261" s="9" t="s">
        <v>577</v>
      </c>
      <c r="D261" s="8" t="s">
        <v>548</v>
      </c>
      <c r="E261" s="8" t="s">
        <v>74</v>
      </c>
      <c r="F261" s="10" t="s">
        <v>300</v>
      </c>
      <c r="G261" s="63">
        <v>1573.6078856584461</v>
      </c>
      <c r="H261" s="11" t="s">
        <v>44</v>
      </c>
      <c r="I261" s="9" t="s">
        <v>293</v>
      </c>
      <c r="J261" s="46" t="s">
        <v>156</v>
      </c>
      <c r="K261" s="12" t="str">
        <f>_xlfn.XLOOKUP(Calculations[[#This Row],[For XLOOKUP]],Factors[For XLOOKUP],Factors[Factor],"")</f>
        <v>Σ.Ε. CO2 - Χώρας</v>
      </c>
      <c r="L261" s="12">
        <f>_xlfn.XLOOKUP(Calculations[[#This Row],[For XLOOKUP]],Factors[For XLOOKUP],Factors[Value],"")</f>
        <v>3.6357999999999996E-4</v>
      </c>
      <c r="M261" s="12" t="str">
        <f>_xlfn.XLOOKUP(Calculations[[#This Row],[For XLOOKUP]],Factors[For XLOOKUP],Factors[Units],"")</f>
        <v>tn CO2/kwh</v>
      </c>
      <c r="N261" s="12" t="str">
        <f>_xlfn.XLOOKUP(Calculations[[#This Row],[For XLOOKUP]],Factors[For XLOOKUP],Factors[Source],"")</f>
        <v>ΔΑΠΕΕΠ 2024</v>
      </c>
      <c r="O261" s="54" t="s">
        <v>1079</v>
      </c>
      <c r="P261" s="54" t="s">
        <v>1079</v>
      </c>
      <c r="Q261" s="54" t="s">
        <v>1079</v>
      </c>
      <c r="R261" s="54" t="s">
        <v>1079</v>
      </c>
      <c r="S261" s="54">
        <v>1.2366381039999998</v>
      </c>
      <c r="T261" s="54" t="s">
        <v>1077</v>
      </c>
      <c r="U261" s="125">
        <v>1.2366381039999998</v>
      </c>
    </row>
    <row r="262" spans="1:21" x14ac:dyDescent="0.3">
      <c r="A262" s="8" t="s">
        <v>42</v>
      </c>
      <c r="B262" s="8" t="s">
        <v>42</v>
      </c>
      <c r="C262" s="9" t="s">
        <v>577</v>
      </c>
      <c r="D262" s="8" t="s">
        <v>548</v>
      </c>
      <c r="E262" s="8" t="s">
        <v>74</v>
      </c>
      <c r="F262" s="10" t="s">
        <v>300</v>
      </c>
      <c r="G262" s="63">
        <v>7452.3119999999999</v>
      </c>
      <c r="H262" s="11" t="s">
        <v>44</v>
      </c>
      <c r="I262" s="41" t="s">
        <v>293</v>
      </c>
      <c r="J262" s="46" t="s">
        <v>156</v>
      </c>
      <c r="K262" s="12" t="str">
        <f>_xlfn.XLOOKUP(Calculations[[#This Row],[For XLOOKUP]],Factors[For XLOOKUP],Factors[Factor],"")</f>
        <v>Σ.Ε. CO2 - Χώρας</v>
      </c>
      <c r="L262" s="12">
        <f>_xlfn.XLOOKUP(Calculations[[#This Row],[For XLOOKUP]],Factors[For XLOOKUP],Factors[Value],"")</f>
        <v>3.6357999999999996E-4</v>
      </c>
      <c r="M262" s="12" t="str">
        <f>_xlfn.XLOOKUP(Calculations[[#This Row],[For XLOOKUP]],Factors[For XLOOKUP],Factors[Units],"")</f>
        <v>tn CO2/kwh</v>
      </c>
      <c r="N262" s="12" t="str">
        <f>_xlfn.XLOOKUP(Calculations[[#This Row],[For XLOOKUP]],Factors[For XLOOKUP],Factors[Source],"")</f>
        <v>ΔΑΠΕΕΠ 2024</v>
      </c>
      <c r="O262" s="54" t="s">
        <v>1079</v>
      </c>
      <c r="P262" s="54" t="s">
        <v>1079</v>
      </c>
      <c r="Q262" s="54" t="s">
        <v>1079</v>
      </c>
      <c r="R262" s="54" t="s">
        <v>1079</v>
      </c>
      <c r="S262" s="54">
        <v>0.67483541840000005</v>
      </c>
      <c r="T262" s="54" t="s">
        <v>1077</v>
      </c>
      <c r="U262" s="125">
        <v>0.67483541840000005</v>
      </c>
    </row>
    <row r="263" spans="1:21" x14ac:dyDescent="0.3">
      <c r="A263" s="8" t="s">
        <v>42</v>
      </c>
      <c r="B263" s="8" t="s">
        <v>42</v>
      </c>
      <c r="C263" s="9" t="s">
        <v>577</v>
      </c>
      <c r="D263" s="8" t="s">
        <v>548</v>
      </c>
      <c r="E263" s="8" t="s">
        <v>74</v>
      </c>
      <c r="F263" s="10" t="s">
        <v>300</v>
      </c>
      <c r="G263" s="63">
        <v>16009.618</v>
      </c>
      <c r="H263" s="11" t="s">
        <v>44</v>
      </c>
      <c r="I263" s="9" t="s">
        <v>296</v>
      </c>
      <c r="J263" s="46" t="s">
        <v>161</v>
      </c>
      <c r="K263" s="31" t="str">
        <f>_xlfn.XLOOKUP(Calculations[[#This Row],[For XLOOKUP]],Factors[For XLOOKUP],Factors[Factor],"")</f>
        <v>Σ.Ε. CO2 - Χώρας</v>
      </c>
      <c r="L263" s="31">
        <f>_xlfn.XLOOKUP(Calculations[[#This Row],[For XLOOKUP]],Factors[For XLOOKUP],Factors[Value],"")</f>
        <v>3.6319E-4</v>
      </c>
      <c r="M263" s="31" t="str">
        <f>_xlfn.XLOOKUP(Calculations[[#This Row],[For XLOOKUP]],Factors[For XLOOKUP],Factors[Units],"")</f>
        <v>tn CO2/kwh</v>
      </c>
      <c r="N263" s="31" t="str">
        <f>_xlfn.XLOOKUP(Calculations[[#This Row],[For XLOOKUP]],Factors[For XLOOKUP],Factors[Source],"")</f>
        <v>ΔΑΠΕΕΠ 2024</v>
      </c>
      <c r="O263" s="26" t="s">
        <v>1079</v>
      </c>
      <c r="P263" s="26" t="s">
        <v>1079</v>
      </c>
      <c r="Q263" s="26" t="s">
        <v>1079</v>
      </c>
      <c r="R263" s="26" t="s">
        <v>1079</v>
      </c>
      <c r="S263" s="26">
        <v>12.635587361726991</v>
      </c>
      <c r="T263" s="26" t="s">
        <v>1077</v>
      </c>
      <c r="U263" s="65">
        <v>12.635587361726991</v>
      </c>
    </row>
    <row r="264" spans="1:21" x14ac:dyDescent="0.3">
      <c r="A264" s="8" t="s">
        <v>42</v>
      </c>
      <c r="B264" s="8" t="s">
        <v>42</v>
      </c>
      <c r="C264" s="9" t="s">
        <v>577</v>
      </c>
      <c r="D264" s="8" t="s">
        <v>548</v>
      </c>
      <c r="E264" s="8" t="s">
        <v>74</v>
      </c>
      <c r="F264" s="10" t="s">
        <v>300</v>
      </c>
      <c r="G264" s="63">
        <v>10168.400000000001</v>
      </c>
      <c r="H264" s="11" t="s">
        <v>44</v>
      </c>
      <c r="I264" s="9" t="s">
        <v>296</v>
      </c>
      <c r="J264" s="46" t="s">
        <v>161</v>
      </c>
      <c r="K264" s="31" t="str">
        <f>_xlfn.XLOOKUP(Calculations[[#This Row],[For XLOOKUP]],Factors[For XLOOKUP],Factors[Factor],"")</f>
        <v>Σ.Ε. CO2 - Χώρας</v>
      </c>
      <c r="L264" s="31">
        <f>_xlfn.XLOOKUP(Calculations[[#This Row],[For XLOOKUP]],Factors[For XLOOKUP],Factors[Value],"")</f>
        <v>3.6319E-4</v>
      </c>
      <c r="M264" s="31" t="str">
        <f>_xlfn.XLOOKUP(Calculations[[#This Row],[For XLOOKUP]],Factors[For XLOOKUP],Factors[Units],"")</f>
        <v>tn CO2/kwh</v>
      </c>
      <c r="N264" s="31" t="str">
        <f>_xlfn.XLOOKUP(Calculations[[#This Row],[For XLOOKUP]],Factors[For XLOOKUP],Factors[Source],"")</f>
        <v>ΔΑΠΕΕΠ 2024</v>
      </c>
      <c r="O264" s="26" t="s">
        <v>1079</v>
      </c>
      <c r="P264" s="26" t="s">
        <v>1079</v>
      </c>
      <c r="Q264" s="26" t="s">
        <v>1079</v>
      </c>
      <c r="R264" s="26" t="s">
        <v>1079</v>
      </c>
      <c r="S264" s="26">
        <v>23.299021087687002</v>
      </c>
      <c r="T264" s="26" t="s">
        <v>1077</v>
      </c>
      <c r="U264" s="65">
        <v>23.299021087687002</v>
      </c>
    </row>
    <row r="265" spans="1:21" x14ac:dyDescent="0.3">
      <c r="A265" s="8" t="s">
        <v>42</v>
      </c>
      <c r="B265" s="8" t="s">
        <v>42</v>
      </c>
      <c r="C265" s="9" t="s">
        <v>577</v>
      </c>
      <c r="D265" s="8" t="s">
        <v>548</v>
      </c>
      <c r="E265" s="8" t="s">
        <v>74</v>
      </c>
      <c r="F265" s="10" t="s">
        <v>300</v>
      </c>
      <c r="G265" s="63">
        <v>57461.8</v>
      </c>
      <c r="H265" s="11" t="s">
        <v>44</v>
      </c>
      <c r="I265" s="9" t="s">
        <v>900</v>
      </c>
      <c r="J265" s="46" t="s">
        <v>900</v>
      </c>
      <c r="K265" s="12" t="str">
        <f>_xlfn.XLOOKUP(Calculations[[#This Row],[For XLOOKUP]],Factors[For XLOOKUP],Factors[Factor],"")</f>
        <v>Σ.Ε. CO2 - Χώρας</v>
      </c>
      <c r="L265" s="12">
        <f>_xlfn.XLOOKUP(Calculations[[#This Row],[For XLOOKUP]],Factors[For XLOOKUP],Factors[Value],"")</f>
        <v>3.6443000000000001E-4</v>
      </c>
      <c r="M265" s="12" t="str">
        <f>_xlfn.XLOOKUP(Calculations[[#This Row],[For XLOOKUP]],Factors[For XLOOKUP],Factors[Units],"")</f>
        <v>tn CO2/kwh</v>
      </c>
      <c r="N265" s="12" t="str">
        <f>_xlfn.XLOOKUP(Calculations[[#This Row],[For XLOOKUP]],Factors[For XLOOKUP],Factors[Source],"")</f>
        <v>ΔΑΠΕΕΠ 2025</v>
      </c>
      <c r="O265" s="54" t="s">
        <v>1079</v>
      </c>
      <c r="P265" s="54" t="s">
        <v>1079</v>
      </c>
      <c r="Q265" s="54" t="s">
        <v>1079</v>
      </c>
      <c r="R265" s="54" t="s">
        <v>1079</v>
      </c>
      <c r="S265" s="54">
        <v>1.1290765360000001</v>
      </c>
      <c r="T265" s="54" t="s">
        <v>1077</v>
      </c>
      <c r="U265" s="125">
        <v>1.1290765360000001</v>
      </c>
    </row>
    <row r="266" spans="1:21" x14ac:dyDescent="0.3">
      <c r="A266" s="8" t="s">
        <v>42</v>
      </c>
      <c r="B266" s="8" t="s">
        <v>42</v>
      </c>
      <c r="C266" s="9" t="s">
        <v>577</v>
      </c>
      <c r="D266" s="8" t="s">
        <v>548</v>
      </c>
      <c r="E266" s="8" t="s">
        <v>74</v>
      </c>
      <c r="F266" s="10" t="s">
        <v>300</v>
      </c>
      <c r="G266" s="63">
        <v>42677.4</v>
      </c>
      <c r="H266" s="11" t="s">
        <v>44</v>
      </c>
      <c r="I266" s="9" t="s">
        <v>293</v>
      </c>
      <c r="J266" s="46" t="s">
        <v>156</v>
      </c>
      <c r="K266" s="31" t="str">
        <f>_xlfn.XLOOKUP(Calculations[[#This Row],[For XLOOKUP]],Factors[For XLOOKUP],Factors[Factor],"")</f>
        <v>Σ.Ε. CO2 - Χώρας</v>
      </c>
      <c r="L266" s="31">
        <f>_xlfn.XLOOKUP(Calculations[[#This Row],[For XLOOKUP]],Factors[For XLOOKUP],Factors[Value],"")</f>
        <v>3.6357999999999996E-4</v>
      </c>
      <c r="M266" s="31" t="str">
        <f>_xlfn.XLOOKUP(Calculations[[#This Row],[For XLOOKUP]],Factors[For XLOOKUP],Factors[Units],"")</f>
        <v>tn CO2/kwh</v>
      </c>
      <c r="N266" s="31" t="str">
        <f>_xlfn.XLOOKUP(Calculations[[#This Row],[For XLOOKUP]],Factors[For XLOOKUP],Factors[Source],"")</f>
        <v>ΔΑΠΕΕΠ 2024</v>
      </c>
      <c r="O266" s="26" t="s">
        <v>1079</v>
      </c>
      <c r="P266" s="26" t="s">
        <v>1079</v>
      </c>
      <c r="Q266" s="26" t="s">
        <v>1079</v>
      </c>
      <c r="R266" s="26" t="s">
        <v>1079</v>
      </c>
      <c r="S266" s="26">
        <v>2.2833813125760001</v>
      </c>
      <c r="T266" s="26" t="s">
        <v>1077</v>
      </c>
      <c r="U266" s="65">
        <v>2.2833813125760001</v>
      </c>
    </row>
    <row r="267" spans="1:21" x14ac:dyDescent="0.3">
      <c r="A267" s="8" t="s">
        <v>42</v>
      </c>
      <c r="B267" s="8" t="s">
        <v>42</v>
      </c>
      <c r="C267" s="9" t="s">
        <v>904</v>
      </c>
      <c r="D267" s="8" t="s">
        <v>548</v>
      </c>
      <c r="E267" s="8" t="s">
        <v>74</v>
      </c>
      <c r="F267" s="10" t="s">
        <v>300</v>
      </c>
      <c r="G267" s="63">
        <v>6149.8</v>
      </c>
      <c r="H267" s="11" t="s">
        <v>44</v>
      </c>
      <c r="I267" s="9" t="s">
        <v>901</v>
      </c>
      <c r="J267" s="46" t="s">
        <v>874</v>
      </c>
      <c r="K267" s="31" t="str">
        <f>_xlfn.XLOOKUP(Calculations[[#This Row],[For XLOOKUP]],Factors[For XLOOKUP],Factors[Factor],"")</f>
        <v>Σ.Ε. CO2 - Χώρας</v>
      </c>
      <c r="L267" s="31">
        <f>_xlfn.XLOOKUP(Calculations[[#This Row],[For XLOOKUP]],Factors[For XLOOKUP],Factors[Value],"")</f>
        <v>2.1253999999999999E-4</v>
      </c>
      <c r="M267" s="31" t="str">
        <f>_xlfn.XLOOKUP(Calculations[[#This Row],[For XLOOKUP]],Factors[For XLOOKUP],Factors[Units],"")</f>
        <v>tn CO2/kwh</v>
      </c>
      <c r="N267" s="31" t="str">
        <f>_xlfn.XLOOKUP(Calculations[[#This Row],[For XLOOKUP]],Factors[For XLOOKUP],Factors[Source],"")</f>
        <v>AIB 2023</v>
      </c>
      <c r="O267" s="26" t="s">
        <v>1079</v>
      </c>
      <c r="P267" s="26" t="s">
        <v>1079</v>
      </c>
      <c r="Q267" s="26" t="s">
        <v>1079</v>
      </c>
      <c r="R267" s="26" t="s">
        <v>1079</v>
      </c>
      <c r="S267" s="26">
        <v>3.015227840384</v>
      </c>
      <c r="T267" s="26" t="s">
        <v>1077</v>
      </c>
      <c r="U267" s="65">
        <v>3.015227840384</v>
      </c>
    </row>
    <row r="268" spans="1:21" x14ac:dyDescent="0.3">
      <c r="A268" s="8" t="s">
        <v>42</v>
      </c>
      <c r="B268" s="8" t="s">
        <v>42</v>
      </c>
      <c r="C268" s="9" t="s">
        <v>577</v>
      </c>
      <c r="D268" s="8" t="s">
        <v>548</v>
      </c>
      <c r="E268" s="8" t="s">
        <v>74</v>
      </c>
      <c r="F268" s="10" t="s">
        <v>300</v>
      </c>
      <c r="G268" s="63">
        <v>53658.455293067411</v>
      </c>
      <c r="H268" s="11" t="s">
        <v>44</v>
      </c>
      <c r="I268" s="9" t="s">
        <v>293</v>
      </c>
      <c r="J268" s="46" t="s">
        <v>156</v>
      </c>
      <c r="K268" s="31" t="str">
        <f>_xlfn.XLOOKUP(Calculations[[#This Row],[For XLOOKUP]],Factors[For XLOOKUP],Factors[Factor],"")</f>
        <v>Σ.Ε. CO2 - Χώρας</v>
      </c>
      <c r="L268" s="31">
        <f>_xlfn.XLOOKUP(Calculations[[#This Row],[For XLOOKUP]],Factors[For XLOOKUP],Factors[Value],"")</f>
        <v>3.6357999999999996E-4</v>
      </c>
      <c r="M268" s="31" t="str">
        <f>_xlfn.XLOOKUP(Calculations[[#This Row],[For XLOOKUP]],Factors[For XLOOKUP],Factors[Units],"")</f>
        <v>tn CO2/kwh</v>
      </c>
      <c r="N268" s="31" t="str">
        <f>_xlfn.XLOOKUP(Calculations[[#This Row],[For XLOOKUP]],Factors[For XLOOKUP],Factors[Source],"")</f>
        <v>ΔΑΠΕΕΠ 2024</v>
      </c>
      <c r="O268" s="26" t="s">
        <v>1079</v>
      </c>
      <c r="P268" s="26" t="s">
        <v>1079</v>
      </c>
      <c r="Q268" s="26" t="s">
        <v>1079</v>
      </c>
      <c r="R268" s="26" t="s">
        <v>1079</v>
      </c>
      <c r="S268" s="26">
        <v>3.6325535999999991E-4</v>
      </c>
      <c r="T268" s="26" t="s">
        <v>1077</v>
      </c>
      <c r="U268" s="65">
        <v>3.6325535999999991E-4</v>
      </c>
    </row>
    <row r="269" spans="1:21" x14ac:dyDescent="0.3">
      <c r="A269" s="8" t="s">
        <v>42</v>
      </c>
      <c r="B269" s="8" t="s">
        <v>42</v>
      </c>
      <c r="C269" s="9" t="s">
        <v>577</v>
      </c>
      <c r="D269" s="8" t="s">
        <v>548</v>
      </c>
      <c r="E269" s="8" t="s">
        <v>74</v>
      </c>
      <c r="F269" s="10" t="s">
        <v>300</v>
      </c>
      <c r="G269" s="63">
        <v>811587.12600000016</v>
      </c>
      <c r="H269" s="11" t="s">
        <v>44</v>
      </c>
      <c r="I269" s="9" t="s">
        <v>293</v>
      </c>
      <c r="J269" s="46" t="s">
        <v>156</v>
      </c>
      <c r="K269" s="31" t="str">
        <f>_xlfn.XLOOKUP(Calculations[[#This Row],[For XLOOKUP]],Factors[For XLOOKUP],Factors[Factor],"")</f>
        <v>Σ.Ε. CO2 - Χώρας</v>
      </c>
      <c r="L269" s="31">
        <f>_xlfn.XLOOKUP(Calculations[[#This Row],[For XLOOKUP]],Factors[For XLOOKUP],Factors[Value],"")</f>
        <v>3.6357999999999996E-4</v>
      </c>
      <c r="M269" s="31" t="str">
        <f>_xlfn.XLOOKUP(Calculations[[#This Row],[For XLOOKUP]],Factors[For XLOOKUP],Factors[Units],"")</f>
        <v>tn CO2/kwh</v>
      </c>
      <c r="N269" s="31" t="str">
        <f>_xlfn.XLOOKUP(Calculations[[#This Row],[For XLOOKUP]],Factors[For XLOOKUP],Factors[Source],"")</f>
        <v>ΔΑΠΕΕΠ 2024</v>
      </c>
      <c r="O269" s="26" t="s">
        <v>1079</v>
      </c>
      <c r="P269" s="26" t="s">
        <v>1079</v>
      </c>
      <c r="Q269" s="26" t="s">
        <v>1079</v>
      </c>
      <c r="R269" s="26" t="s">
        <v>1079</v>
      </c>
      <c r="S269" s="26">
        <v>6.6388876799999996E-2</v>
      </c>
      <c r="T269" s="26" t="s">
        <v>1077</v>
      </c>
      <c r="U269" s="65">
        <v>6.6388876799999996E-2</v>
      </c>
    </row>
    <row r="270" spans="1:21" x14ac:dyDescent="0.3">
      <c r="A270" s="8" t="s">
        <v>42</v>
      </c>
      <c r="B270" s="8" t="s">
        <v>42</v>
      </c>
      <c r="C270" s="9" t="s">
        <v>577</v>
      </c>
      <c r="D270" s="8" t="s">
        <v>548</v>
      </c>
      <c r="E270" s="8" t="s">
        <v>74</v>
      </c>
      <c r="F270" s="10" t="s">
        <v>300</v>
      </c>
      <c r="G270" s="63">
        <v>3399980.3708000006</v>
      </c>
      <c r="H270" s="11" t="s">
        <v>44</v>
      </c>
      <c r="I270" s="9" t="s">
        <v>296</v>
      </c>
      <c r="J270" s="46" t="s">
        <v>161</v>
      </c>
      <c r="K270" s="31" t="str">
        <f>_xlfn.XLOOKUP(Calculations[[#This Row],[For XLOOKUP]],Factors[For XLOOKUP],Factors[Factor],"")</f>
        <v>Σ.Ε. CO2 - Χώρας</v>
      </c>
      <c r="L270" s="31">
        <f>_xlfn.XLOOKUP(Calculations[[#This Row],[For XLOOKUP]],Factors[For XLOOKUP],Factors[Value],"")</f>
        <v>3.6319E-4</v>
      </c>
      <c r="M270" s="31" t="str">
        <f>_xlfn.XLOOKUP(Calculations[[#This Row],[For XLOOKUP]],Factors[For XLOOKUP],Factors[Units],"")</f>
        <v>tn CO2/kwh</v>
      </c>
      <c r="N270" s="31" t="str">
        <f>_xlfn.XLOOKUP(Calculations[[#This Row],[For XLOOKUP]],Factors[For XLOOKUP],Factors[Source],"")</f>
        <v>ΔΑΠΕΕΠ 2024</v>
      </c>
      <c r="O270" s="26" t="s">
        <v>1079</v>
      </c>
      <c r="P270" s="26" t="s">
        <v>1079</v>
      </c>
      <c r="Q270" s="26" t="s">
        <v>1079</v>
      </c>
      <c r="R270" s="26" t="s">
        <v>1079</v>
      </c>
      <c r="S270" s="26">
        <v>1.5756927235750005</v>
      </c>
      <c r="T270" s="26" t="s">
        <v>1077</v>
      </c>
      <c r="U270" s="65">
        <v>1.5756927235750005</v>
      </c>
    </row>
    <row r="271" spans="1:21" x14ac:dyDescent="0.3">
      <c r="A271" s="8" t="s">
        <v>42</v>
      </c>
      <c r="B271" s="8" t="s">
        <v>42</v>
      </c>
      <c r="C271" s="9" t="s">
        <v>577</v>
      </c>
      <c r="D271" s="8" t="s">
        <v>548</v>
      </c>
      <c r="E271" s="8" t="s">
        <v>74</v>
      </c>
      <c r="F271" s="10" t="s">
        <v>300</v>
      </c>
      <c r="G271" s="63">
        <v>52438.600000000006</v>
      </c>
      <c r="H271" s="11" t="s">
        <v>44</v>
      </c>
      <c r="I271" s="9" t="s">
        <v>294</v>
      </c>
      <c r="J271" s="46" t="s">
        <v>160</v>
      </c>
      <c r="K271" s="31" t="str">
        <f>_xlfn.XLOOKUP(Calculations[[#This Row],[For XLOOKUP]],Factors[For XLOOKUP],Factors[Factor],"")</f>
        <v>Σ.Ε. CO2 - Χώρας</v>
      </c>
      <c r="L271" s="31">
        <f>_xlfn.XLOOKUP(Calculations[[#This Row],[For XLOOKUP]],Factors[For XLOOKUP],Factors[Value],"")</f>
        <v>3.9882999999999997E-4</v>
      </c>
      <c r="M271" s="31" t="str">
        <f>_xlfn.XLOOKUP(Calculations[[#This Row],[For XLOOKUP]],Factors[For XLOOKUP],Factors[Units],"")</f>
        <v>tn CO2/kwh</v>
      </c>
      <c r="N271" s="31" t="str">
        <f>_xlfn.XLOOKUP(Calculations[[#This Row],[For XLOOKUP]],Factors[For XLOOKUP],Factors[Source],"")</f>
        <v>ΔΑΠΕΕΠ 2024</v>
      </c>
      <c r="O271" s="26" t="s">
        <v>1079</v>
      </c>
      <c r="P271" s="26" t="s">
        <v>1079</v>
      </c>
      <c r="Q271" s="26" t="s">
        <v>1079</v>
      </c>
      <c r="R271" s="26" t="s">
        <v>1079</v>
      </c>
      <c r="S271" s="26">
        <v>2.1106189536</v>
      </c>
      <c r="T271" s="26" t="s">
        <v>1077</v>
      </c>
      <c r="U271" s="65">
        <v>2.1106189536</v>
      </c>
    </row>
    <row r="272" spans="1:21" x14ac:dyDescent="0.3">
      <c r="A272" s="8" t="s">
        <v>42</v>
      </c>
      <c r="B272" s="8" t="s">
        <v>42</v>
      </c>
      <c r="C272" s="9" t="s">
        <v>577</v>
      </c>
      <c r="D272" s="8" t="s">
        <v>548</v>
      </c>
      <c r="E272" s="8" t="s">
        <v>74</v>
      </c>
      <c r="F272" s="10" t="s">
        <v>300</v>
      </c>
      <c r="G272" s="63">
        <v>424939.56</v>
      </c>
      <c r="H272" s="11" t="s">
        <v>44</v>
      </c>
      <c r="I272" s="9" t="s">
        <v>295</v>
      </c>
      <c r="J272" s="46" t="s">
        <v>159</v>
      </c>
      <c r="K272" s="31" t="str">
        <f>_xlfn.XLOOKUP(Calculations[[#This Row],[For XLOOKUP]],Factors[For XLOOKUP],Factors[Factor],"")</f>
        <v>Σ.Ε. CO2 - Χώρας</v>
      </c>
      <c r="L272" s="31">
        <f>_xlfn.XLOOKUP(Calculations[[#This Row],[For XLOOKUP]],Factors[For XLOOKUP],Factors[Value],"")</f>
        <v>3.6382E-4</v>
      </c>
      <c r="M272" s="31" t="str">
        <f>_xlfn.XLOOKUP(Calculations[[#This Row],[For XLOOKUP]],Factors[For XLOOKUP],Factors[Units],"")</f>
        <v>tn CO2/kwh</v>
      </c>
      <c r="N272" s="31" t="str">
        <f>_xlfn.XLOOKUP(Calculations[[#This Row],[For XLOOKUP]],Factors[For XLOOKUP],Factors[Source],"")</f>
        <v>ΔΑΠΕΕΠ 2024</v>
      </c>
      <c r="O272" s="26" t="s">
        <v>1079</v>
      </c>
      <c r="P272" s="26" t="s">
        <v>1079</v>
      </c>
      <c r="Q272" s="26" t="s">
        <v>1079</v>
      </c>
      <c r="R272" s="26" t="s">
        <v>1079</v>
      </c>
      <c r="S272" s="26">
        <v>19.101734205840003</v>
      </c>
      <c r="T272" s="26" t="s">
        <v>1077</v>
      </c>
      <c r="U272" s="65">
        <v>19.101734205840003</v>
      </c>
    </row>
    <row r="273" spans="1:21" x14ac:dyDescent="0.3">
      <c r="A273" s="8" t="s">
        <v>42</v>
      </c>
      <c r="B273" s="8" t="s">
        <v>42</v>
      </c>
      <c r="C273" s="9" t="s">
        <v>297</v>
      </c>
      <c r="D273" s="8" t="s">
        <v>548</v>
      </c>
      <c r="E273" s="8" t="s">
        <v>74</v>
      </c>
      <c r="F273" s="10" t="s">
        <v>300</v>
      </c>
      <c r="G273" s="63">
        <v>2114260.6</v>
      </c>
      <c r="H273" s="11" t="s">
        <v>44</v>
      </c>
      <c r="I273" s="9" t="s">
        <v>902</v>
      </c>
      <c r="J273" s="46" t="s">
        <v>290</v>
      </c>
      <c r="K273" s="31" t="str">
        <f>_xlfn.XLOOKUP(Calculations[[#This Row],[For XLOOKUP]],Factors[For XLOOKUP],Factors[Factor],"")</f>
        <v>Σ.Ε. CO2 - Χώρας</v>
      </c>
      <c r="L273" s="31">
        <f>_xlfn.XLOOKUP(Calculations[[#This Row],[For XLOOKUP]],Factors[For XLOOKUP],Factors[Value],"")</f>
        <v>5.9503403308806086E-4</v>
      </c>
      <c r="M273" s="31" t="str">
        <f>_xlfn.XLOOKUP(Calculations[[#This Row],[For XLOOKUP]],Factors[For XLOOKUP],Factors[Units],"")</f>
        <v>tn CO2/kwh</v>
      </c>
      <c r="N273" s="31" t="str">
        <f>_xlfn.XLOOKUP(Calculations[[#This Row],[For XLOOKUP]],Factors[For XLOOKUP],Factors[Source],"")</f>
        <v>AIB 2023</v>
      </c>
      <c r="O273" s="26" t="s">
        <v>1079</v>
      </c>
      <c r="P273" s="26" t="s">
        <v>1079</v>
      </c>
      <c r="Q273" s="26" t="s">
        <v>1079</v>
      </c>
      <c r="R273" s="26" t="s">
        <v>1079</v>
      </c>
      <c r="S273" s="26">
        <v>5.3748502893442014</v>
      </c>
      <c r="T273" s="26" t="s">
        <v>1077</v>
      </c>
      <c r="U273" s="65">
        <v>5.3748502893442014</v>
      </c>
    </row>
    <row r="274" spans="1:21" x14ac:dyDescent="0.3">
      <c r="A274" s="8" t="s">
        <v>42</v>
      </c>
      <c r="B274" s="8" t="s">
        <v>42</v>
      </c>
      <c r="C274" s="9" t="s">
        <v>298</v>
      </c>
      <c r="D274" s="8" t="s">
        <v>548</v>
      </c>
      <c r="E274" s="8" t="s">
        <v>74</v>
      </c>
      <c r="F274" s="10" t="s">
        <v>300</v>
      </c>
      <c r="G274" s="63">
        <v>6438.4000000000005</v>
      </c>
      <c r="H274" s="11" t="s">
        <v>44</v>
      </c>
      <c r="I274" s="9" t="s">
        <v>903</v>
      </c>
      <c r="J274" s="46" t="s">
        <v>289</v>
      </c>
      <c r="K274" s="31" t="str">
        <f>_xlfn.XLOOKUP(Calculations[[#This Row],[For XLOOKUP]],Factors[For XLOOKUP],Factors[Factor],"")</f>
        <v>Σ.Ε. CO2 - Χώρας</v>
      </c>
      <c r="L274" s="31">
        <f>_xlfn.XLOOKUP(Calculations[[#This Row],[For XLOOKUP]],Factors[For XLOOKUP],Factors[Value],"")</f>
        <v>7.199030875218636E-4</v>
      </c>
      <c r="M274" s="31" t="str">
        <f>_xlfn.XLOOKUP(Calculations[[#This Row],[For XLOOKUP]],Factors[For XLOOKUP],Factors[Units],"")</f>
        <v>tn CO2/kwh</v>
      </c>
      <c r="N274" s="31" t="str">
        <f>_xlfn.XLOOKUP(Calculations[[#This Row],[For XLOOKUP]],Factors[For XLOOKUP],Factors[Source],"")</f>
        <v>AIB 2023</v>
      </c>
      <c r="O274" s="26" t="s">
        <v>1079</v>
      </c>
      <c r="P274" s="26" t="s">
        <v>1079</v>
      </c>
      <c r="Q274" s="26" t="s">
        <v>1079</v>
      </c>
      <c r="R274" s="26" t="s">
        <v>1079</v>
      </c>
      <c r="S274" s="26">
        <v>1.9056001121724004</v>
      </c>
      <c r="T274" s="26" t="s">
        <v>1077</v>
      </c>
      <c r="U274" s="65">
        <v>1.9056001121724004</v>
      </c>
    </row>
    <row r="275" spans="1:21" x14ac:dyDescent="0.3">
      <c r="A275" s="8" t="s">
        <v>42</v>
      </c>
      <c r="B275" s="8" t="s">
        <v>42</v>
      </c>
      <c r="C275" s="9" t="s">
        <v>577</v>
      </c>
      <c r="D275" s="8" t="s">
        <v>548</v>
      </c>
      <c r="E275" s="8" t="s">
        <v>74</v>
      </c>
      <c r="F275" s="10" t="s">
        <v>300</v>
      </c>
      <c r="G275" s="63">
        <v>20.400000000000002</v>
      </c>
      <c r="H275" s="11" t="s">
        <v>44</v>
      </c>
      <c r="I275" s="9" t="s">
        <v>296</v>
      </c>
      <c r="J275" s="46" t="s">
        <v>161</v>
      </c>
      <c r="K275" s="12" t="str">
        <f>_xlfn.XLOOKUP(Calculations[[#This Row],[For XLOOKUP]],Factors[For XLOOKUP],Factors[Factor],"")</f>
        <v>Σ.Ε. CO2 - Χώρας</v>
      </c>
      <c r="L275" s="12">
        <f>_xlfn.XLOOKUP(Calculations[[#This Row],[For XLOOKUP]],Factors[For XLOOKUP],Factors[Value],"")</f>
        <v>3.6319E-4</v>
      </c>
      <c r="M275" s="12" t="str">
        <f>_xlfn.XLOOKUP(Calculations[[#This Row],[For XLOOKUP]],Factors[For XLOOKUP],Factors[Units],"")</f>
        <v>tn CO2/kwh</v>
      </c>
      <c r="N275" s="12" t="str">
        <f>_xlfn.XLOOKUP(Calculations[[#This Row],[For XLOOKUP]],Factors[For XLOOKUP],Factors[Source],"")</f>
        <v>ΔΑΠΕΕΠ 2024</v>
      </c>
      <c r="O275" s="54" t="s">
        <v>1079</v>
      </c>
      <c r="P275" s="54" t="s">
        <v>1079</v>
      </c>
      <c r="Q275" s="54" t="s">
        <v>1079</v>
      </c>
      <c r="R275" s="54" t="s">
        <v>1079</v>
      </c>
      <c r="S275" s="54">
        <v>3.1456420986900007</v>
      </c>
      <c r="T275" s="54" t="s">
        <v>1077</v>
      </c>
      <c r="U275" s="125">
        <v>3.1456420986900007</v>
      </c>
    </row>
    <row r="276" spans="1:21" x14ac:dyDescent="0.3">
      <c r="A276" s="8" t="s">
        <v>42</v>
      </c>
      <c r="B276" s="8" t="s">
        <v>42</v>
      </c>
      <c r="C276" s="9" t="s">
        <v>577</v>
      </c>
      <c r="D276" s="8" t="s">
        <v>548</v>
      </c>
      <c r="E276" s="8" t="s">
        <v>74</v>
      </c>
      <c r="F276" s="10" t="s">
        <v>300</v>
      </c>
      <c r="G276" s="63">
        <v>6058.3903597850203</v>
      </c>
      <c r="H276" s="11" t="s">
        <v>44</v>
      </c>
      <c r="I276" s="9" t="s">
        <v>293</v>
      </c>
      <c r="J276" s="46" t="s">
        <v>156</v>
      </c>
      <c r="K276" s="31" t="str">
        <f>_xlfn.XLOOKUP(Calculations[[#This Row],[For XLOOKUP]],Factors[For XLOOKUP],Factors[Factor],"")</f>
        <v>Σ.Ε. CO2 - Χώρας</v>
      </c>
      <c r="L276" s="31">
        <f>_xlfn.XLOOKUP(Calculations[[#This Row],[For XLOOKUP]],Factors[For XLOOKUP],Factors[Value],"")</f>
        <v>3.6357999999999996E-4</v>
      </c>
      <c r="M276" s="31" t="str">
        <f>_xlfn.XLOOKUP(Calculations[[#This Row],[For XLOOKUP]],Factors[For XLOOKUP],Factors[Units],"")</f>
        <v>tn CO2/kwh</v>
      </c>
      <c r="N276" s="31" t="str">
        <f>_xlfn.XLOOKUP(Calculations[[#This Row],[For XLOOKUP]],Factors[For XLOOKUP],Factors[Source],"")</f>
        <v>ΔΑΠΕΕΠ 2024</v>
      </c>
      <c r="O276" s="26" t="s">
        <v>1079</v>
      </c>
      <c r="P276" s="26" t="s">
        <v>1079</v>
      </c>
      <c r="Q276" s="26" t="s">
        <v>1079</v>
      </c>
      <c r="R276" s="26" t="s">
        <v>1079</v>
      </c>
      <c r="S276" s="26">
        <v>48.68559166098602</v>
      </c>
      <c r="T276" s="26" t="s">
        <v>1077</v>
      </c>
      <c r="U276" s="65">
        <v>48.68559166098602</v>
      </c>
    </row>
    <row r="277" spans="1:21" x14ac:dyDescent="0.3">
      <c r="A277" s="8" t="s">
        <v>42</v>
      </c>
      <c r="B277" s="8" t="s">
        <v>42</v>
      </c>
      <c r="C277" s="9" t="s">
        <v>577</v>
      </c>
      <c r="D277" s="8" t="s">
        <v>548</v>
      </c>
      <c r="E277" s="8" t="s">
        <v>74</v>
      </c>
      <c r="F277" s="10" t="s">
        <v>300</v>
      </c>
      <c r="G277" s="63">
        <v>19526.88</v>
      </c>
      <c r="H277" s="11" t="s">
        <v>44</v>
      </c>
      <c r="I277" s="41" t="s">
        <v>293</v>
      </c>
      <c r="J277" s="46" t="s">
        <v>156</v>
      </c>
      <c r="K277" s="12" t="str">
        <f>_xlfn.XLOOKUP(Calculations[[#This Row],[For XLOOKUP]],Factors[For XLOOKUP],Factors[Factor],"")</f>
        <v>Σ.Ε. CO2 - Χώρας</v>
      </c>
      <c r="L277" s="12">
        <f>_xlfn.XLOOKUP(Calculations[[#This Row],[For XLOOKUP]],Factors[For XLOOKUP],Factors[Value],"")</f>
        <v>3.6357999999999996E-4</v>
      </c>
      <c r="M277" s="12" t="str">
        <f>_xlfn.XLOOKUP(Calculations[[#This Row],[For XLOOKUP]],Factors[For XLOOKUP],Factors[Units],"")</f>
        <v>tn CO2/kwh</v>
      </c>
      <c r="N277" s="12" t="str">
        <f>_xlfn.XLOOKUP(Calculations[[#This Row],[For XLOOKUP]],Factors[For XLOOKUP],Factors[Source],"")</f>
        <v>ΔΑΠΕΕΠ 2024</v>
      </c>
      <c r="O277" s="54" t="s">
        <v>1079</v>
      </c>
      <c r="P277" s="54" t="s">
        <v>1079</v>
      </c>
      <c r="Q277" s="54" t="s">
        <v>1079</v>
      </c>
      <c r="R277" s="54" t="s">
        <v>1079</v>
      </c>
      <c r="S277" s="54">
        <v>8.8515482200000023E-2</v>
      </c>
      <c r="T277" s="54" t="s">
        <v>1077</v>
      </c>
      <c r="U277" s="125">
        <v>8.8515482200000023E-2</v>
      </c>
    </row>
    <row r="278" spans="1:21" x14ac:dyDescent="0.3">
      <c r="A278" s="8" t="s">
        <v>315</v>
      </c>
      <c r="B278" s="8" t="s">
        <v>316</v>
      </c>
      <c r="C278" s="9" t="s">
        <v>577</v>
      </c>
      <c r="D278" s="9" t="s">
        <v>549</v>
      </c>
      <c r="E278" s="8" t="s">
        <v>312</v>
      </c>
      <c r="F278" s="36" t="s">
        <v>312</v>
      </c>
      <c r="G278" s="29">
        <v>740</v>
      </c>
      <c r="H278" s="11" t="s">
        <v>907</v>
      </c>
      <c r="I278" s="41" t="s">
        <v>328</v>
      </c>
      <c r="J278" s="46" t="s">
        <v>439</v>
      </c>
      <c r="K278" s="31" t="str">
        <f>_xlfn.XLOOKUP(Calculations[[#This Row],[For XLOOKUP]],Factors[For XLOOKUP],Factors[Factor],"")</f>
        <v>Σ.Ε. CO₂ eq</v>
      </c>
      <c r="L278" s="31">
        <f>_xlfn.XLOOKUP(Calculations[[#This Row],[For XLOOKUP]],Factors[For XLOOKUP],Factors[Value],"")</f>
        <v>1.1819500000000002E-4</v>
      </c>
      <c r="M278" s="31" t="str">
        <f>_xlfn.XLOOKUP(Calculations[[#This Row],[For XLOOKUP]],Factors[For XLOOKUP],Factors[Units],"")</f>
        <v>tn CO2 eq/ €</v>
      </c>
      <c r="N278" s="12" t="str">
        <f>_xlfn.XLOOKUP(Calculations[[#This Row],[For XLOOKUP]],Factors[For XLOOKUP],Factors[Source],"")</f>
        <v>BEIS 2021</v>
      </c>
      <c r="O278" s="26" t="s">
        <v>1079</v>
      </c>
      <c r="P278" s="26" t="s">
        <v>1079</v>
      </c>
      <c r="Q278" s="26" t="s">
        <v>1079</v>
      </c>
      <c r="R278" s="26" t="s">
        <v>1079</v>
      </c>
      <c r="S278" s="26">
        <v>3.5602235200000011E-4</v>
      </c>
      <c r="T278" s="26" t="s">
        <v>1077</v>
      </c>
      <c r="U278" s="65">
        <v>3.5602235200000011E-4</v>
      </c>
    </row>
    <row r="279" spans="1:21" x14ac:dyDescent="0.3">
      <c r="A279" s="8" t="s">
        <v>315</v>
      </c>
      <c r="B279" s="8" t="s">
        <v>316</v>
      </c>
      <c r="C279" s="9" t="s">
        <v>577</v>
      </c>
      <c r="D279" s="9" t="s">
        <v>549</v>
      </c>
      <c r="E279" s="8" t="s">
        <v>312</v>
      </c>
      <c r="F279" s="36" t="s">
        <v>312</v>
      </c>
      <c r="G279" s="29">
        <v>22.650000000000002</v>
      </c>
      <c r="H279" s="11" t="s">
        <v>907</v>
      </c>
      <c r="I279" s="41" t="s">
        <v>426</v>
      </c>
      <c r="J279" s="46" t="s">
        <v>537</v>
      </c>
      <c r="K279" s="31" t="str">
        <f>_xlfn.XLOOKUP(Calculations[[#This Row],[For XLOOKUP]],Factors[For XLOOKUP],Factors[Factor],"")</f>
        <v>Σ.Ε. CO₂ eq</v>
      </c>
      <c r="L279" s="31">
        <f>_xlfn.XLOOKUP(Calculations[[#This Row],[For XLOOKUP]],Factors[For XLOOKUP],Factors[Value],"")</f>
        <v>6.2126999999999997E-5</v>
      </c>
      <c r="M279" s="31" t="str">
        <f>_xlfn.XLOOKUP(Calculations[[#This Row],[For XLOOKUP]],Factors[For XLOOKUP],Factors[Units],"")</f>
        <v>tn CO2 eq/ €</v>
      </c>
      <c r="N279" s="12" t="str">
        <f>_xlfn.XLOOKUP(Calculations[[#This Row],[For XLOOKUP]],Factors[For XLOOKUP],Factors[Source],"")</f>
        <v>EPA 2022</v>
      </c>
      <c r="O279" s="26" t="s">
        <v>1079</v>
      </c>
      <c r="P279" s="26" t="s">
        <v>1079</v>
      </c>
      <c r="Q279" s="26" t="s">
        <v>1079</v>
      </c>
      <c r="R279" s="26" t="s">
        <v>1079</v>
      </c>
      <c r="S279" s="26">
        <v>7.0693834224000049</v>
      </c>
      <c r="T279" s="26" t="s">
        <v>1077</v>
      </c>
      <c r="U279" s="65">
        <v>7.0693834224000049</v>
      </c>
    </row>
    <row r="280" spans="1:21" x14ac:dyDescent="0.3">
      <c r="A280" s="8" t="s">
        <v>315</v>
      </c>
      <c r="B280" s="8" t="s">
        <v>316</v>
      </c>
      <c r="C280" s="9" t="s">
        <v>577</v>
      </c>
      <c r="D280" s="9" t="s">
        <v>549</v>
      </c>
      <c r="E280" s="8" t="s">
        <v>312</v>
      </c>
      <c r="F280" s="36" t="s">
        <v>312</v>
      </c>
      <c r="G280" s="29">
        <v>74</v>
      </c>
      <c r="H280" s="11" t="s">
        <v>907</v>
      </c>
      <c r="I280" s="41" t="s">
        <v>419</v>
      </c>
      <c r="J280" s="46" t="s">
        <v>530</v>
      </c>
      <c r="K280" s="12" t="str">
        <f>_xlfn.XLOOKUP(Calculations[[#This Row],[For XLOOKUP]],Factors[For XLOOKUP],Factors[Factor],"")</f>
        <v>Σ.Ε. CO₂ eq</v>
      </c>
      <c r="L280" s="12">
        <f>_xlfn.XLOOKUP(Calculations[[#This Row],[For XLOOKUP]],Factors[For XLOOKUP],Factors[Value],"")</f>
        <v>1.3478399999999999E-4</v>
      </c>
      <c r="M280" s="12" t="str">
        <f>_xlfn.XLOOKUP(Calculations[[#This Row],[For XLOOKUP]],Factors[For XLOOKUP],Factors[Units],"")</f>
        <v>tn CO2 eq/ €</v>
      </c>
      <c r="N280" s="12" t="str">
        <f>_xlfn.XLOOKUP(Calculations[[#This Row],[For XLOOKUP]],Factors[For XLOOKUP],Factors[Source],"")</f>
        <v>EPA 2022</v>
      </c>
      <c r="O280" s="54" t="s">
        <v>1079</v>
      </c>
      <c r="P280" s="54" t="s">
        <v>1079</v>
      </c>
      <c r="Q280" s="54" t="s">
        <v>1079</v>
      </c>
      <c r="R280" s="54" t="s">
        <v>1079</v>
      </c>
      <c r="S280" s="54">
        <v>0.79628322836699994</v>
      </c>
      <c r="T280" s="54" t="s">
        <v>1077</v>
      </c>
      <c r="U280" s="125">
        <v>0.79628322836699994</v>
      </c>
    </row>
    <row r="281" spans="1:21" x14ac:dyDescent="0.3">
      <c r="A281" s="8" t="s">
        <v>315</v>
      </c>
      <c r="B281" s="8" t="s">
        <v>316</v>
      </c>
      <c r="C281" s="9" t="s">
        <v>577</v>
      </c>
      <c r="D281" s="9" t="s">
        <v>549</v>
      </c>
      <c r="E281" s="8" t="s">
        <v>312</v>
      </c>
      <c r="F281" s="36" t="s">
        <v>312</v>
      </c>
      <c r="G281" s="29">
        <v>2</v>
      </c>
      <c r="H281" s="11" t="s">
        <v>907</v>
      </c>
      <c r="I281" s="41" t="s">
        <v>354</v>
      </c>
      <c r="J281" s="46" t="s">
        <v>465</v>
      </c>
      <c r="K281" s="31" t="str">
        <f>_xlfn.XLOOKUP(Calculations[[#This Row],[For XLOOKUP]],Factors[For XLOOKUP],Factors[Factor],"")</f>
        <v>Σ.Ε. CO₂ eq</v>
      </c>
      <c r="L281" s="31">
        <f>_xlfn.XLOOKUP(Calculations[[#This Row],[For XLOOKUP]],Factors[For XLOOKUP],Factors[Value],"")</f>
        <v>4.3550000000000001E-4</v>
      </c>
      <c r="M281" s="31" t="str">
        <f>_xlfn.XLOOKUP(Calculations[[#This Row],[For XLOOKUP]],Factors[For XLOOKUP],Factors[Units],"")</f>
        <v>tn CO2 eq/ €</v>
      </c>
      <c r="N281" s="12" t="str">
        <f>_xlfn.XLOOKUP(Calculations[[#This Row],[For XLOOKUP]],Factors[For XLOOKUP],Factors[Source],"")</f>
        <v>EXIOBASE 2019 - GR</v>
      </c>
      <c r="O281" s="26" t="s">
        <v>1079</v>
      </c>
      <c r="P281" s="26" t="s">
        <v>1079</v>
      </c>
      <c r="Q281" s="26" t="s">
        <v>1079</v>
      </c>
      <c r="R281" s="26" t="s">
        <v>1079</v>
      </c>
      <c r="S281" s="26">
        <v>3.4195418862000002</v>
      </c>
      <c r="T281" s="26" t="s">
        <v>1077</v>
      </c>
      <c r="U281" s="65">
        <v>3.4195418862000002</v>
      </c>
    </row>
    <row r="282" spans="1:21" x14ac:dyDescent="0.3">
      <c r="A282" s="8" t="s">
        <v>315</v>
      </c>
      <c r="B282" s="8" t="s">
        <v>316</v>
      </c>
      <c r="C282" s="9" t="s">
        <v>577</v>
      </c>
      <c r="D282" s="9" t="s">
        <v>549</v>
      </c>
      <c r="E282" s="8" t="s">
        <v>312</v>
      </c>
      <c r="F282" s="36" t="s">
        <v>312</v>
      </c>
      <c r="G282" s="29">
        <v>800</v>
      </c>
      <c r="H282" s="11" t="s">
        <v>907</v>
      </c>
      <c r="I282" s="41" t="s">
        <v>328</v>
      </c>
      <c r="J282" s="46" t="s">
        <v>439</v>
      </c>
      <c r="K282" s="31" t="str">
        <f>_xlfn.XLOOKUP(Calculations[[#This Row],[For XLOOKUP]],Factors[For XLOOKUP],Factors[Factor],"")</f>
        <v>Σ.Ε. CO₂ eq</v>
      </c>
      <c r="L282" s="31">
        <f>_xlfn.XLOOKUP(Calculations[[#This Row],[For XLOOKUP]],Factors[For XLOOKUP],Factors[Value],"")</f>
        <v>1.1819500000000002E-4</v>
      </c>
      <c r="M282" s="31" t="str">
        <f>_xlfn.XLOOKUP(Calculations[[#This Row],[For XLOOKUP]],Factors[For XLOOKUP],Factors[Units],"")</f>
        <v>tn CO2 eq/ €</v>
      </c>
      <c r="N282" s="12" t="str">
        <f>_xlfn.XLOOKUP(Calculations[[#This Row],[For XLOOKUP]],Factors[For XLOOKUP],Factors[Source],"")</f>
        <v>BEIS 2021</v>
      </c>
      <c r="O282" s="26" t="s">
        <v>1079</v>
      </c>
      <c r="P282" s="26" t="s">
        <v>1079</v>
      </c>
      <c r="Q282" s="26" t="s">
        <v>1079</v>
      </c>
      <c r="R282" s="26" t="s">
        <v>1079</v>
      </c>
      <c r="S282" s="26">
        <v>4.7111784160000001</v>
      </c>
      <c r="T282" s="26" t="s">
        <v>1077</v>
      </c>
      <c r="U282" s="65">
        <v>4.7111784160000001</v>
      </c>
    </row>
    <row r="283" spans="1:21" x14ac:dyDescent="0.3">
      <c r="A283" s="8" t="s">
        <v>315</v>
      </c>
      <c r="B283" s="8" t="s">
        <v>316</v>
      </c>
      <c r="C283" s="9" t="s">
        <v>577</v>
      </c>
      <c r="D283" s="9" t="s">
        <v>549</v>
      </c>
      <c r="E283" s="8" t="s">
        <v>312</v>
      </c>
      <c r="F283" s="36" t="s">
        <v>312</v>
      </c>
      <c r="G283" s="29">
        <v>255548.38800000001</v>
      </c>
      <c r="H283" s="11" t="s">
        <v>907</v>
      </c>
      <c r="I283" s="41" t="s">
        <v>337</v>
      </c>
      <c r="J283" s="46" t="s">
        <v>448</v>
      </c>
      <c r="K283" s="31" t="str">
        <f>_xlfn.XLOOKUP(Calculations[[#This Row],[For XLOOKUP]],Factors[For XLOOKUP],Factors[Factor],"")</f>
        <v>Σ.Ε. CO₂ eq</v>
      </c>
      <c r="L283" s="31">
        <f>_xlfn.XLOOKUP(Calculations[[#This Row],[For XLOOKUP]],Factors[For XLOOKUP],Factors[Value],"")</f>
        <v>8.7399000000000008E-5</v>
      </c>
      <c r="M283" s="31" t="str">
        <f>_xlfn.XLOOKUP(Calculations[[#This Row],[For XLOOKUP]],Factors[For XLOOKUP],Factors[Units],"")</f>
        <v>tn CO2 eq/ €</v>
      </c>
      <c r="N283" s="12" t="str">
        <f>_xlfn.XLOOKUP(Calculations[[#This Row],[For XLOOKUP]],Factors[For XLOOKUP],Factors[Source],"")</f>
        <v>EPA 2022</v>
      </c>
      <c r="O283" s="26" t="s">
        <v>1079</v>
      </c>
      <c r="P283" s="26" t="s">
        <v>1079</v>
      </c>
      <c r="Q283" s="26" t="s">
        <v>1079</v>
      </c>
      <c r="R283" s="26" t="s">
        <v>1079</v>
      </c>
      <c r="S283" s="26">
        <v>34.898230284</v>
      </c>
      <c r="T283" s="26" t="s">
        <v>1077</v>
      </c>
      <c r="U283" s="65">
        <v>34.898230284</v>
      </c>
    </row>
    <row r="284" spans="1:21" x14ac:dyDescent="0.3">
      <c r="A284" s="8" t="s">
        <v>315</v>
      </c>
      <c r="B284" s="8" t="s">
        <v>316</v>
      </c>
      <c r="C284" s="9" t="s">
        <v>577</v>
      </c>
      <c r="D284" s="9" t="s">
        <v>549</v>
      </c>
      <c r="E284" s="8" t="s">
        <v>312</v>
      </c>
      <c r="F284" s="36" t="s">
        <v>312</v>
      </c>
      <c r="G284" s="29">
        <v>41028.270000000004</v>
      </c>
      <c r="H284" s="11" t="s">
        <v>907</v>
      </c>
      <c r="I284" s="41" t="s">
        <v>317</v>
      </c>
      <c r="J284" s="46" t="s">
        <v>428</v>
      </c>
      <c r="K284" s="31" t="str">
        <f>_xlfn.XLOOKUP(Calculations[[#This Row],[For XLOOKUP]],Factors[For XLOOKUP],Factors[Factor],"")</f>
        <v>Σ.Ε. CO₂ eq</v>
      </c>
      <c r="L284" s="31">
        <f>_xlfn.XLOOKUP(Calculations[[#This Row],[For XLOOKUP]],Factors[For XLOOKUP],Factors[Value],"")</f>
        <v>2.6851499999999999E-4</v>
      </c>
      <c r="M284" s="31" t="str">
        <f>_xlfn.XLOOKUP(Calculations[[#This Row],[For XLOOKUP]],Factors[For XLOOKUP],Factors[Units],"")</f>
        <v>tn CO2 eq/ €</v>
      </c>
      <c r="N284" s="12" t="str">
        <f>_xlfn.XLOOKUP(Calculations[[#This Row],[For XLOOKUP]],Factors[For XLOOKUP],Factors[Source],"")</f>
        <v>EPA 2022</v>
      </c>
      <c r="O284" s="26" t="s">
        <v>1079</v>
      </c>
      <c r="P284" s="26" t="s">
        <v>1079</v>
      </c>
      <c r="Q284" s="26" t="s">
        <v>1079</v>
      </c>
      <c r="R284" s="26" t="s">
        <v>1079</v>
      </c>
      <c r="S284" s="26">
        <v>4.0815155872640014</v>
      </c>
      <c r="T284" s="26" t="s">
        <v>1077</v>
      </c>
      <c r="U284" s="65">
        <v>4.0815155872640014</v>
      </c>
    </row>
    <row r="285" spans="1:21" x14ac:dyDescent="0.3">
      <c r="A285" s="8" t="s">
        <v>315</v>
      </c>
      <c r="B285" s="8" t="s">
        <v>316</v>
      </c>
      <c r="C285" s="9" t="s">
        <v>577</v>
      </c>
      <c r="D285" s="9" t="s">
        <v>549</v>
      </c>
      <c r="E285" s="8" t="s">
        <v>312</v>
      </c>
      <c r="F285" s="36" t="s">
        <v>312</v>
      </c>
      <c r="G285" s="29">
        <v>10336.492</v>
      </c>
      <c r="H285" s="11" t="s">
        <v>907</v>
      </c>
      <c r="I285" s="41" t="s">
        <v>342</v>
      </c>
      <c r="J285" s="46" t="s">
        <v>453</v>
      </c>
      <c r="K285" s="31" t="str">
        <f>_xlfn.XLOOKUP(Calculations[[#This Row],[For XLOOKUP]],Factors[For XLOOKUP],Factors[Factor],"")</f>
        <v>Σ.Ε. CO₂ eq</v>
      </c>
      <c r="L285" s="31">
        <f>_xlfn.XLOOKUP(Calculations[[#This Row],[For XLOOKUP]],Factors[For XLOOKUP],Factors[Value],"")</f>
        <v>2.2370000000000002E-4</v>
      </c>
      <c r="M285" s="31" t="str">
        <f>_xlfn.XLOOKUP(Calculations[[#This Row],[For XLOOKUP]],Factors[For XLOOKUP],Factors[Units],"")</f>
        <v>tn CO2 eq/ €</v>
      </c>
      <c r="N285" s="12" t="str">
        <f>_xlfn.XLOOKUP(Calculations[[#This Row],[For XLOOKUP]],Factors[For XLOOKUP],Factors[Source],"")</f>
        <v>EXIOBASE 2019 - GR</v>
      </c>
      <c r="O285" s="26" t="s">
        <v>1079</v>
      </c>
      <c r="P285" s="26" t="s">
        <v>1079</v>
      </c>
      <c r="Q285" s="26" t="s">
        <v>1079</v>
      </c>
      <c r="R285" s="26" t="s">
        <v>1079</v>
      </c>
      <c r="S285" s="26">
        <v>1.6106092211999998</v>
      </c>
      <c r="T285" s="26" t="s">
        <v>1077</v>
      </c>
      <c r="U285" s="65">
        <v>1.6106092211999998</v>
      </c>
    </row>
    <row r="286" spans="1:21" x14ac:dyDescent="0.3">
      <c r="A286" s="8" t="s">
        <v>315</v>
      </c>
      <c r="B286" s="8" t="s">
        <v>316</v>
      </c>
      <c r="C286" s="9" t="s">
        <v>577</v>
      </c>
      <c r="D286" s="9" t="s">
        <v>549</v>
      </c>
      <c r="E286" s="8" t="s">
        <v>312</v>
      </c>
      <c r="F286" s="36" t="s">
        <v>312</v>
      </c>
      <c r="G286" s="29">
        <v>527281.08200000005</v>
      </c>
      <c r="H286" s="11" t="s">
        <v>907</v>
      </c>
      <c r="I286" s="41" t="s">
        <v>323</v>
      </c>
      <c r="J286" s="46" t="s">
        <v>434</v>
      </c>
      <c r="K286" s="31" t="str">
        <f>_xlfn.XLOOKUP(Calculations[[#This Row],[For XLOOKUP]],Factors[For XLOOKUP],Factors[Factor],"")</f>
        <v>Σ.Ε. CO₂ eq</v>
      </c>
      <c r="L286" s="31">
        <f>_xlfn.XLOOKUP(Calculations[[#This Row],[For XLOOKUP]],Factors[For XLOOKUP],Factors[Value],"")</f>
        <v>3.4749000000000002E-5</v>
      </c>
      <c r="M286" s="31" t="str">
        <f>_xlfn.XLOOKUP(Calculations[[#This Row],[For XLOOKUP]],Factors[For XLOOKUP],Factors[Units],"")</f>
        <v>tn CO2 eq/ €</v>
      </c>
      <c r="N286" s="12" t="str">
        <f>_xlfn.XLOOKUP(Calculations[[#This Row],[For XLOOKUP]],Factors[For XLOOKUP],Factors[Source],"")</f>
        <v>EPA 2022</v>
      </c>
      <c r="O286" s="26" t="s">
        <v>1079</v>
      </c>
      <c r="P286" s="26" t="s">
        <v>1079</v>
      </c>
      <c r="Q286" s="26" t="s">
        <v>1079</v>
      </c>
      <c r="R286" s="26" t="s">
        <v>1079</v>
      </c>
      <c r="S286" s="26">
        <v>9.6058537059800012E-2</v>
      </c>
      <c r="T286" s="26" t="s">
        <v>1077</v>
      </c>
      <c r="U286" s="65">
        <v>9.6058537059800012E-2</v>
      </c>
    </row>
    <row r="287" spans="1:21" x14ac:dyDescent="0.3">
      <c r="A287" s="8" t="s">
        <v>315</v>
      </c>
      <c r="B287" s="8" t="s">
        <v>316</v>
      </c>
      <c r="C287" s="9" t="s">
        <v>577</v>
      </c>
      <c r="D287" s="9" t="s">
        <v>549</v>
      </c>
      <c r="E287" s="8" t="s">
        <v>312</v>
      </c>
      <c r="F287" s="36" t="s">
        <v>312</v>
      </c>
      <c r="G287" s="29">
        <v>135042.45600000001</v>
      </c>
      <c r="H287" s="11" t="s">
        <v>907</v>
      </c>
      <c r="I287" s="41" t="s">
        <v>326</v>
      </c>
      <c r="J287" s="46" t="s">
        <v>437</v>
      </c>
      <c r="K287" s="31" t="str">
        <f>_xlfn.XLOOKUP(Calculations[[#This Row],[For XLOOKUP]],Factors[For XLOOKUP],Factors[Factor],"")</f>
        <v>Σ.Ε. CO₂ eq</v>
      </c>
      <c r="L287" s="31">
        <f>_xlfn.XLOOKUP(Calculations[[#This Row],[For XLOOKUP]],Factors[For XLOOKUP],Factors[Value],"")</f>
        <v>4.2049999999999998E-4</v>
      </c>
      <c r="M287" s="31" t="str">
        <f>_xlfn.XLOOKUP(Calculations[[#This Row],[For XLOOKUP]],Factors[For XLOOKUP],Factors[Units],"")</f>
        <v>tn CO2 eq/ €</v>
      </c>
      <c r="N287" s="12" t="str">
        <f>_xlfn.XLOOKUP(Calculations[[#This Row],[For XLOOKUP]],Factors[For XLOOKUP],Factors[Source],"")</f>
        <v>EXIOBASE 2019 - GR</v>
      </c>
      <c r="O287" s="26" t="s">
        <v>1079</v>
      </c>
      <c r="P287" s="26" t="s">
        <v>1079</v>
      </c>
      <c r="Q287" s="26" t="s">
        <v>1079</v>
      </c>
      <c r="R287" s="26" t="s">
        <v>1079</v>
      </c>
      <c r="S287" s="26">
        <v>6.8261040000000012E-3</v>
      </c>
      <c r="T287" s="26" t="s">
        <v>1077</v>
      </c>
      <c r="U287" s="65">
        <v>6.8261040000000012E-3</v>
      </c>
    </row>
    <row r="288" spans="1:21" x14ac:dyDescent="0.3">
      <c r="A288" s="8" t="s">
        <v>315</v>
      </c>
      <c r="B288" s="8" t="s">
        <v>316</v>
      </c>
      <c r="C288" s="9" t="s">
        <v>577</v>
      </c>
      <c r="D288" s="9" t="s">
        <v>549</v>
      </c>
      <c r="E288" s="8" t="s">
        <v>312</v>
      </c>
      <c r="F288" s="36" t="s">
        <v>312</v>
      </c>
      <c r="G288" s="29">
        <v>91974.945999999996</v>
      </c>
      <c r="H288" s="11" t="s">
        <v>907</v>
      </c>
      <c r="I288" s="41" t="s">
        <v>342</v>
      </c>
      <c r="J288" s="46" t="s">
        <v>453</v>
      </c>
      <c r="K288" s="31" t="str">
        <f>_xlfn.XLOOKUP(Calculations[[#This Row],[For XLOOKUP]],Factors[For XLOOKUP],Factors[Factor],"")</f>
        <v>Σ.Ε. CO₂ eq</v>
      </c>
      <c r="L288" s="31">
        <f>_xlfn.XLOOKUP(Calculations[[#This Row],[For XLOOKUP]],Factors[For XLOOKUP],Factors[Value],"")</f>
        <v>2.2370000000000002E-4</v>
      </c>
      <c r="M288" s="31" t="str">
        <f>_xlfn.XLOOKUP(Calculations[[#This Row],[For XLOOKUP]],Factors[For XLOOKUP],Factors[Units],"")</f>
        <v>tn CO2 eq/ €</v>
      </c>
      <c r="N288" s="12" t="str">
        <f>_xlfn.XLOOKUP(Calculations[[#This Row],[For XLOOKUP]],Factors[For XLOOKUP],Factors[Source],"")</f>
        <v>EXIOBASE 2019 - GR</v>
      </c>
      <c r="O288" s="26" t="s">
        <v>1079</v>
      </c>
      <c r="P288" s="26" t="s">
        <v>1079</v>
      </c>
      <c r="Q288" s="26" t="s">
        <v>1079</v>
      </c>
      <c r="R288" s="26" t="s">
        <v>1079</v>
      </c>
      <c r="S288" s="26">
        <v>24.402074793061999</v>
      </c>
      <c r="T288" s="26" t="s">
        <v>1077</v>
      </c>
      <c r="U288" s="65">
        <v>24.402074793061999</v>
      </c>
    </row>
    <row r="289" spans="1:21" x14ac:dyDescent="0.3">
      <c r="A289" s="8" t="s">
        <v>315</v>
      </c>
      <c r="B289" s="8" t="s">
        <v>316</v>
      </c>
      <c r="C289" s="9" t="s">
        <v>577</v>
      </c>
      <c r="D289" s="9" t="s">
        <v>549</v>
      </c>
      <c r="E289" s="8" t="s">
        <v>312</v>
      </c>
      <c r="F289" s="36" t="s">
        <v>312</v>
      </c>
      <c r="G289" s="29">
        <v>81167.162000000011</v>
      </c>
      <c r="H289" s="11" t="s">
        <v>907</v>
      </c>
      <c r="I289" s="41" t="s">
        <v>318</v>
      </c>
      <c r="J289" s="46" t="s">
        <v>429</v>
      </c>
      <c r="K289" s="31" t="str">
        <f>_xlfn.XLOOKUP(Calculations[[#This Row],[For XLOOKUP]],Factors[For XLOOKUP],Factors[Factor],"")</f>
        <v>Σ.Ε. CO₂ eq</v>
      </c>
      <c r="L289" s="31">
        <f>_xlfn.XLOOKUP(Calculations[[#This Row],[For XLOOKUP]],Factors[For XLOOKUP],Factors[Value],"")</f>
        <v>5.8538760000000007E-5</v>
      </c>
      <c r="M289" s="31" t="str">
        <f>_xlfn.XLOOKUP(Calculations[[#This Row],[For XLOOKUP]],Factors[For XLOOKUP],Factors[Units],"")</f>
        <v>tn CO2 eq/ €</v>
      </c>
      <c r="N289" s="12" t="str">
        <f>_xlfn.XLOOKUP(Calculations[[#This Row],[For XLOOKUP]],Factors[For XLOOKUP],Factors[Source],"")</f>
        <v>BEIS 2021</v>
      </c>
      <c r="O289" s="26" t="s">
        <v>1079</v>
      </c>
      <c r="P289" s="26" t="s">
        <v>1079</v>
      </c>
      <c r="Q289" s="26" t="s">
        <v>1079</v>
      </c>
      <c r="R289" s="26" t="s">
        <v>1079</v>
      </c>
      <c r="S289" s="26">
        <v>1.7246375824062001</v>
      </c>
      <c r="T289" s="26" t="s">
        <v>1077</v>
      </c>
      <c r="U289" s="65">
        <v>1.7246375824062001</v>
      </c>
    </row>
    <row r="290" spans="1:21" x14ac:dyDescent="0.3">
      <c r="A290" s="8" t="s">
        <v>315</v>
      </c>
      <c r="B290" s="8" t="s">
        <v>316</v>
      </c>
      <c r="C290" s="9" t="s">
        <v>577</v>
      </c>
      <c r="D290" s="9" t="s">
        <v>549</v>
      </c>
      <c r="E290" s="8" t="s">
        <v>312</v>
      </c>
      <c r="F290" s="36" t="s">
        <v>312</v>
      </c>
      <c r="G290" s="29">
        <v>40350.456000000006</v>
      </c>
      <c r="H290" s="11" t="s">
        <v>907</v>
      </c>
      <c r="I290" s="41" t="s">
        <v>366</v>
      </c>
      <c r="J290" s="46" t="s">
        <v>477</v>
      </c>
      <c r="K290" s="31" t="str">
        <f>_xlfn.XLOOKUP(Calculations[[#This Row],[For XLOOKUP]],Factors[For XLOOKUP],Factors[Factor],"")</f>
        <v>Σ.Ε. CO₂ eq</v>
      </c>
      <c r="L290" s="31">
        <f>_xlfn.XLOOKUP(Calculations[[#This Row],[For XLOOKUP]],Factors[For XLOOKUP],Factors[Value],"")</f>
        <v>2.288E-4</v>
      </c>
      <c r="M290" s="31" t="str">
        <f>_xlfn.XLOOKUP(Calculations[[#This Row],[For XLOOKUP]],Factors[For XLOOKUP],Factors[Units],"")</f>
        <v>tn CO2 eq/ €</v>
      </c>
      <c r="N290" s="12" t="str">
        <f>_xlfn.XLOOKUP(Calculations[[#This Row],[For XLOOKUP]],Factors[For XLOOKUP],Factors[Source],"")</f>
        <v>EXIOBASE 2019 - GR</v>
      </c>
      <c r="O290" s="26" t="s">
        <v>1079</v>
      </c>
      <c r="P290" s="26" t="s">
        <v>1079</v>
      </c>
      <c r="Q290" s="26" t="s">
        <v>1079</v>
      </c>
      <c r="R290" s="26" t="s">
        <v>1079</v>
      </c>
      <c r="S290" s="26">
        <v>2.1216437106000002E-2</v>
      </c>
      <c r="T290" s="26" t="s">
        <v>1077</v>
      </c>
      <c r="U290" s="65">
        <v>2.1216437106000002E-2</v>
      </c>
    </row>
    <row r="291" spans="1:21" x14ac:dyDescent="0.3">
      <c r="A291" s="8" t="s">
        <v>315</v>
      </c>
      <c r="B291" s="8" t="s">
        <v>316</v>
      </c>
      <c r="C291" s="9" t="s">
        <v>577</v>
      </c>
      <c r="D291" s="9" t="s">
        <v>549</v>
      </c>
      <c r="E291" s="8" t="s">
        <v>312</v>
      </c>
      <c r="F291" s="36" t="s">
        <v>312</v>
      </c>
      <c r="G291" s="29">
        <v>36039.909999999996</v>
      </c>
      <c r="H291" s="11" t="s">
        <v>907</v>
      </c>
      <c r="I291" s="41" t="s">
        <v>329</v>
      </c>
      <c r="J291" s="46" t="s">
        <v>440</v>
      </c>
      <c r="K291" s="31" t="str">
        <f>_xlfn.XLOOKUP(Calculations[[#This Row],[For XLOOKUP]],Factors[For XLOOKUP],Factors[Factor],"")</f>
        <v>Σ.Ε. CO₂ eq</v>
      </c>
      <c r="L291" s="31">
        <f>_xlfn.XLOOKUP(Calculations[[#This Row],[For XLOOKUP]],Factors[For XLOOKUP],Factors[Value],"")</f>
        <v>1.401148E-4</v>
      </c>
      <c r="M291" s="31" t="str">
        <f>_xlfn.XLOOKUP(Calculations[[#This Row],[For XLOOKUP]],Factors[For XLOOKUP],Factors[Units],"")</f>
        <v>tn CO2 eq/ €</v>
      </c>
      <c r="N291" s="12" t="str">
        <f>_xlfn.XLOOKUP(Calculations[[#This Row],[For XLOOKUP]],Factors[For XLOOKUP],Factors[Source],"")</f>
        <v>BEIS 2021</v>
      </c>
      <c r="O291" s="26" t="s">
        <v>1079</v>
      </c>
      <c r="P291" s="26" t="s">
        <v>1079</v>
      </c>
      <c r="Q291" s="26" t="s">
        <v>1079</v>
      </c>
      <c r="R291" s="26" t="s">
        <v>1079</v>
      </c>
      <c r="S291" s="26">
        <v>0.99329988450000006</v>
      </c>
      <c r="T291" s="26" t="s">
        <v>1077</v>
      </c>
      <c r="U291" s="65">
        <v>0.99329988450000006</v>
      </c>
    </row>
    <row r="292" spans="1:21" x14ac:dyDescent="0.3">
      <c r="A292" s="8" t="s">
        <v>315</v>
      </c>
      <c r="B292" s="8" t="s">
        <v>316</v>
      </c>
      <c r="C292" s="9" t="s">
        <v>577</v>
      </c>
      <c r="D292" s="9" t="s">
        <v>549</v>
      </c>
      <c r="E292" s="8" t="s">
        <v>312</v>
      </c>
      <c r="F292" s="36" t="s">
        <v>312</v>
      </c>
      <c r="G292" s="29">
        <v>33770.556000000004</v>
      </c>
      <c r="H292" s="11" t="s">
        <v>907</v>
      </c>
      <c r="I292" s="41" t="s">
        <v>426</v>
      </c>
      <c r="J292" s="46" t="s">
        <v>537</v>
      </c>
      <c r="K292" s="31" t="str">
        <f>_xlfn.XLOOKUP(Calculations[[#This Row],[For XLOOKUP]],Factors[For XLOOKUP],Factors[Factor],"")</f>
        <v>Σ.Ε. CO₂ eq</v>
      </c>
      <c r="L292" s="31">
        <f>_xlfn.XLOOKUP(Calculations[[#This Row],[For XLOOKUP]],Factors[For XLOOKUP],Factors[Value],"")</f>
        <v>6.2126999999999997E-5</v>
      </c>
      <c r="M292" s="31" t="str">
        <f>_xlfn.XLOOKUP(Calculations[[#This Row],[For XLOOKUP]],Factors[For XLOOKUP],Factors[Units],"")</f>
        <v>tn CO2 eq/ €</v>
      </c>
      <c r="N292" s="12" t="str">
        <f>_xlfn.XLOOKUP(Calculations[[#This Row],[For XLOOKUP]],Factors[For XLOOKUP],Factors[Source],"")</f>
        <v>EPA 2022</v>
      </c>
      <c r="O292" s="26" t="s">
        <v>1079</v>
      </c>
      <c r="P292" s="26" t="s">
        <v>1079</v>
      </c>
      <c r="Q292" s="26" t="s">
        <v>1079</v>
      </c>
      <c r="R292" s="26" t="s">
        <v>1079</v>
      </c>
      <c r="S292" s="26">
        <v>63.830966476200032</v>
      </c>
      <c r="T292" s="26" t="s">
        <v>1077</v>
      </c>
      <c r="U292" s="65">
        <v>63.830966476200032</v>
      </c>
    </row>
    <row r="293" spans="1:21" x14ac:dyDescent="0.3">
      <c r="A293" s="8" t="s">
        <v>315</v>
      </c>
      <c r="B293" s="8" t="s">
        <v>316</v>
      </c>
      <c r="C293" s="9" t="s">
        <v>577</v>
      </c>
      <c r="D293" s="9" t="s">
        <v>549</v>
      </c>
      <c r="E293" s="8" t="s">
        <v>312</v>
      </c>
      <c r="F293" s="36" t="s">
        <v>312</v>
      </c>
      <c r="G293" s="29">
        <v>31758.332000000002</v>
      </c>
      <c r="H293" s="11" t="s">
        <v>907</v>
      </c>
      <c r="I293" s="41" t="s">
        <v>328</v>
      </c>
      <c r="J293" s="46" t="s">
        <v>439</v>
      </c>
      <c r="K293" s="31" t="str">
        <f>_xlfn.XLOOKUP(Calculations[[#This Row],[For XLOOKUP]],Factors[For XLOOKUP],Factors[Factor],"")</f>
        <v>Σ.Ε. CO₂ eq</v>
      </c>
      <c r="L293" s="31">
        <f>_xlfn.XLOOKUP(Calculations[[#This Row],[For XLOOKUP]],Factors[For XLOOKUP],Factors[Value],"")</f>
        <v>1.1819500000000002E-4</v>
      </c>
      <c r="M293" s="31" t="str">
        <f>_xlfn.XLOOKUP(Calculations[[#This Row],[For XLOOKUP]],Factors[For XLOOKUP],Factors[Units],"")</f>
        <v>tn CO2 eq/ €</v>
      </c>
      <c r="N293" s="12" t="str">
        <f>_xlfn.XLOOKUP(Calculations[[#This Row],[For XLOOKUP]],Factors[For XLOOKUP],Factors[Source],"")</f>
        <v>BEIS 2021</v>
      </c>
      <c r="O293" s="26" t="s">
        <v>1079</v>
      </c>
      <c r="P293" s="26" t="s">
        <v>1079</v>
      </c>
      <c r="Q293" s="26" t="s">
        <v>1079</v>
      </c>
      <c r="R293" s="26" t="s">
        <v>1079</v>
      </c>
      <c r="S293" s="26">
        <v>3.3871003411679999</v>
      </c>
      <c r="T293" s="26" t="s">
        <v>1077</v>
      </c>
      <c r="U293" s="65">
        <v>3.3871003411679999</v>
      </c>
    </row>
    <row r="294" spans="1:21" x14ac:dyDescent="0.3">
      <c r="A294" s="8" t="s">
        <v>315</v>
      </c>
      <c r="B294" s="8" t="s">
        <v>316</v>
      </c>
      <c r="C294" s="9" t="s">
        <v>577</v>
      </c>
      <c r="D294" s="9" t="s">
        <v>549</v>
      </c>
      <c r="E294" s="8" t="s">
        <v>312</v>
      </c>
      <c r="F294" s="36" t="s">
        <v>312</v>
      </c>
      <c r="G294" s="29">
        <v>14134.426000000001</v>
      </c>
      <c r="H294" s="11" t="s">
        <v>907</v>
      </c>
      <c r="I294" s="41" t="s">
        <v>322</v>
      </c>
      <c r="J294" s="46" t="s">
        <v>433</v>
      </c>
      <c r="K294" s="12" t="str">
        <f>_xlfn.XLOOKUP(Calculations[[#This Row],[For XLOOKUP]],Factors[For XLOOKUP],Factors[Factor],"")</f>
        <v>Σ.Ε. CO₂ eq</v>
      </c>
      <c r="L294" s="12">
        <f>_xlfn.XLOOKUP(Calculations[[#This Row],[For XLOOKUP]],Factors[For XLOOKUP],Factors[Value],"")</f>
        <v>3.7960000000000001E-4</v>
      </c>
      <c r="M294" s="12" t="str">
        <f>_xlfn.XLOOKUP(Calculations[[#This Row],[For XLOOKUP]],Factors[For XLOOKUP],Factors[Units],"")</f>
        <v>tn CO2 eq/ €</v>
      </c>
      <c r="N294" s="12" t="str">
        <f>_xlfn.XLOOKUP(Calculations[[#This Row],[For XLOOKUP]],Factors[For XLOOKUP],Factors[Source],"")</f>
        <v>EXIOBASE 2019 - GR</v>
      </c>
      <c r="O294" s="54" t="s">
        <v>1079</v>
      </c>
      <c r="P294" s="54" t="s">
        <v>1079</v>
      </c>
      <c r="Q294" s="54" t="s">
        <v>1079</v>
      </c>
      <c r="R294" s="54" t="s">
        <v>1079</v>
      </c>
      <c r="S294" s="54">
        <v>2.1775000000000002E-3</v>
      </c>
      <c r="T294" s="54" t="s">
        <v>1077</v>
      </c>
      <c r="U294" s="125">
        <v>2.1775000000000002E-3</v>
      </c>
    </row>
    <row r="295" spans="1:21" x14ac:dyDescent="0.3">
      <c r="A295" s="8" t="s">
        <v>315</v>
      </c>
      <c r="B295" s="8" t="s">
        <v>316</v>
      </c>
      <c r="C295" s="9" t="s">
        <v>577</v>
      </c>
      <c r="D295" s="9" t="s">
        <v>549</v>
      </c>
      <c r="E295" s="8" t="s">
        <v>312</v>
      </c>
      <c r="F295" s="36" t="s">
        <v>312</v>
      </c>
      <c r="G295" s="29">
        <v>39749.47800000001</v>
      </c>
      <c r="H295" s="11" t="s">
        <v>907</v>
      </c>
      <c r="I295" s="41" t="s">
        <v>348</v>
      </c>
      <c r="J295" s="46" t="s">
        <v>459</v>
      </c>
      <c r="K295" s="31" t="str">
        <f>_xlfn.XLOOKUP(Calculations[[#This Row],[For XLOOKUP]],Factors[For XLOOKUP],Factors[Factor],"")</f>
        <v>Σ.Ε. CO₂ eq</v>
      </c>
      <c r="L295" s="31">
        <f>_xlfn.XLOOKUP(Calculations[[#This Row],[For XLOOKUP]],Factors[For XLOOKUP],Factors[Value],"")</f>
        <v>1.3630000000000001E-3</v>
      </c>
      <c r="M295" s="31" t="str">
        <f>_xlfn.XLOOKUP(Calculations[[#This Row],[For XLOOKUP]],Factors[For XLOOKUP],Factors[Units],"")</f>
        <v>tn CO2 eq/ €</v>
      </c>
      <c r="N295" s="12" t="str">
        <f>_xlfn.XLOOKUP(Calculations[[#This Row],[For XLOOKUP]],Factors[For XLOOKUP],Factors[Source],"")</f>
        <v>EXIOBASE 2019 - GR</v>
      </c>
      <c r="O295" s="26" t="s">
        <v>1079</v>
      </c>
      <c r="P295" s="26" t="s">
        <v>1079</v>
      </c>
      <c r="Q295" s="26" t="s">
        <v>1079</v>
      </c>
      <c r="R295" s="26" t="s">
        <v>1079</v>
      </c>
      <c r="S295" s="26">
        <v>3.4164479999999999</v>
      </c>
      <c r="T295" s="26" t="s">
        <v>1077</v>
      </c>
      <c r="U295" s="65">
        <v>3.4164479999999999</v>
      </c>
    </row>
    <row r="296" spans="1:21" x14ac:dyDescent="0.3">
      <c r="A296" s="8" t="s">
        <v>315</v>
      </c>
      <c r="B296" s="8" t="s">
        <v>316</v>
      </c>
      <c r="C296" s="9" t="s">
        <v>577</v>
      </c>
      <c r="D296" s="9" t="s">
        <v>549</v>
      </c>
      <c r="E296" s="8" t="s">
        <v>312</v>
      </c>
      <c r="F296" s="36" t="s">
        <v>312</v>
      </c>
      <c r="G296" s="29">
        <v>5390</v>
      </c>
      <c r="H296" s="11" t="s">
        <v>907</v>
      </c>
      <c r="I296" s="41" t="s">
        <v>321</v>
      </c>
      <c r="J296" s="46" t="s">
        <v>432</v>
      </c>
      <c r="K296" s="31" t="str">
        <f>_xlfn.XLOOKUP(Calculations[[#This Row],[For XLOOKUP]],Factors[For XLOOKUP],Factors[Factor],"")</f>
        <v>Σ.Ε. CO₂ eq</v>
      </c>
      <c r="L296" s="31">
        <f>_xlfn.XLOOKUP(Calculations[[#This Row],[For XLOOKUP]],Factors[For XLOOKUP],Factors[Value],"")</f>
        <v>1.6994291999999998E-4</v>
      </c>
      <c r="M296" s="31" t="str">
        <f>_xlfn.XLOOKUP(Calculations[[#This Row],[For XLOOKUP]],Factors[For XLOOKUP],Factors[Units],"")</f>
        <v>tn CO2 eq/ €</v>
      </c>
      <c r="N296" s="12" t="str">
        <f>_xlfn.XLOOKUP(Calculations[[#This Row],[For XLOOKUP]],Factors[For XLOOKUP],Factors[Source],"")</f>
        <v>BEIS 2021</v>
      </c>
      <c r="O296" s="26" t="s">
        <v>1079</v>
      </c>
      <c r="P296" s="26" t="s">
        <v>1079</v>
      </c>
      <c r="Q296" s="26" t="s">
        <v>1079</v>
      </c>
      <c r="R296" s="26" t="s">
        <v>1079</v>
      </c>
      <c r="S296" s="26">
        <v>19.067688794000002</v>
      </c>
      <c r="T296" s="26" t="s">
        <v>1077</v>
      </c>
      <c r="U296" s="65">
        <v>19.067688794000002</v>
      </c>
    </row>
    <row r="297" spans="1:21" x14ac:dyDescent="0.3">
      <c r="A297" s="8" t="s">
        <v>315</v>
      </c>
      <c r="B297" s="8" t="s">
        <v>316</v>
      </c>
      <c r="C297" s="9" t="s">
        <v>577</v>
      </c>
      <c r="D297" s="9" t="s">
        <v>549</v>
      </c>
      <c r="E297" s="8" t="s">
        <v>312</v>
      </c>
      <c r="F297" s="36" t="s">
        <v>312</v>
      </c>
      <c r="G297" s="29">
        <v>4239.8959999999997</v>
      </c>
      <c r="H297" s="11" t="s">
        <v>907</v>
      </c>
      <c r="I297" s="41" t="s">
        <v>356</v>
      </c>
      <c r="J297" s="46" t="s">
        <v>467</v>
      </c>
      <c r="K297" s="31" t="str">
        <f>_xlfn.XLOOKUP(Calculations[[#This Row],[For XLOOKUP]],Factors[For XLOOKUP],Factors[Factor],"")</f>
        <v>Σ.Ε. CO₂ eq</v>
      </c>
      <c r="L297" s="31">
        <f>_xlfn.XLOOKUP(Calculations[[#This Row],[For XLOOKUP]],Factors[For XLOOKUP],Factors[Value],"")</f>
        <v>4.5980000000000001E-4</v>
      </c>
      <c r="M297" s="31" t="str">
        <f>_xlfn.XLOOKUP(Calculations[[#This Row],[For XLOOKUP]],Factors[For XLOOKUP],Factors[Units],"")</f>
        <v>tn CO2 eq/ €</v>
      </c>
      <c r="N297" s="12" t="str">
        <f>_xlfn.XLOOKUP(Calculations[[#This Row],[For XLOOKUP]],Factors[For XLOOKUP],Factors[Source],"")</f>
        <v>EXIOBASE 2019 - GR</v>
      </c>
      <c r="O297" s="26" t="s">
        <v>1079</v>
      </c>
      <c r="P297" s="26" t="s">
        <v>1079</v>
      </c>
      <c r="Q297" s="26" t="s">
        <v>1079</v>
      </c>
      <c r="R297" s="26" t="s">
        <v>1079</v>
      </c>
      <c r="S297" s="26">
        <v>2.232416075862</v>
      </c>
      <c r="T297" s="26" t="s">
        <v>1077</v>
      </c>
      <c r="U297" s="65">
        <v>2.232416075862</v>
      </c>
    </row>
    <row r="298" spans="1:21" x14ac:dyDescent="0.3">
      <c r="A298" s="8" t="s">
        <v>315</v>
      </c>
      <c r="B298" s="8" t="s">
        <v>316</v>
      </c>
      <c r="C298" s="9" t="s">
        <v>577</v>
      </c>
      <c r="D298" s="9" t="s">
        <v>549</v>
      </c>
      <c r="E298" s="8" t="s">
        <v>312</v>
      </c>
      <c r="F298" s="36" t="s">
        <v>312</v>
      </c>
      <c r="G298" s="29">
        <v>4228.6500000000005</v>
      </c>
      <c r="H298" s="11" t="s">
        <v>907</v>
      </c>
      <c r="I298" s="41" t="s">
        <v>369</v>
      </c>
      <c r="J298" s="46" t="s">
        <v>480</v>
      </c>
      <c r="K298" s="31" t="str">
        <f>_xlfn.XLOOKUP(Calculations[[#This Row],[For XLOOKUP]],Factors[For XLOOKUP],Factors[Factor],"")</f>
        <v>Σ.Ε. CO₂ eq</v>
      </c>
      <c r="L298" s="31">
        <f>_xlfn.XLOOKUP(Calculations[[#This Row],[For XLOOKUP]],Factors[For XLOOKUP],Factors[Value],"")</f>
        <v>2.1090000000000002E-3</v>
      </c>
      <c r="M298" s="31" t="str">
        <f>_xlfn.XLOOKUP(Calculations[[#This Row],[For XLOOKUP]],Factors[For XLOOKUP],Factors[Units],"")</f>
        <v>tn CO2 eq/ €</v>
      </c>
      <c r="N298" s="12" t="str">
        <f>_xlfn.XLOOKUP(Calculations[[#This Row],[For XLOOKUP]],Factors[For XLOOKUP],Factors[Source],"")</f>
        <v>EXIOBASE 2019 - GR</v>
      </c>
      <c r="O298" s="26" t="s">
        <v>1079</v>
      </c>
      <c r="P298" s="26" t="s">
        <v>1079</v>
      </c>
      <c r="Q298" s="26" t="s">
        <v>1079</v>
      </c>
      <c r="R298" s="26" t="s">
        <v>1079</v>
      </c>
      <c r="S298" s="26">
        <v>37.083811474000015</v>
      </c>
      <c r="T298" s="26" t="s">
        <v>1077</v>
      </c>
      <c r="U298" s="65">
        <v>37.083811474000015</v>
      </c>
    </row>
    <row r="299" spans="1:21" x14ac:dyDescent="0.3">
      <c r="A299" s="8" t="s">
        <v>315</v>
      </c>
      <c r="B299" s="8" t="s">
        <v>316</v>
      </c>
      <c r="C299" s="9" t="s">
        <v>577</v>
      </c>
      <c r="D299" s="9" t="s">
        <v>549</v>
      </c>
      <c r="E299" s="8" t="s">
        <v>312</v>
      </c>
      <c r="F299" s="36" t="s">
        <v>312</v>
      </c>
      <c r="G299" s="29">
        <v>7304.3420000000015</v>
      </c>
      <c r="H299" s="11" t="s">
        <v>907</v>
      </c>
      <c r="I299" s="41" t="s">
        <v>370</v>
      </c>
      <c r="J299" s="46" t="s">
        <v>481</v>
      </c>
      <c r="K299" s="31" t="str">
        <f>_xlfn.XLOOKUP(Calculations[[#This Row],[For XLOOKUP]],Factors[For XLOOKUP],Factors[Factor],"")</f>
        <v>Σ.Ε. CO₂ eq</v>
      </c>
      <c r="L299" s="31">
        <f>_xlfn.XLOOKUP(Calculations[[#This Row],[For XLOOKUP]],Factors[For XLOOKUP],Factors[Value],"")</f>
        <v>7.6868999999999999E-5</v>
      </c>
      <c r="M299" s="31" t="str">
        <f>_xlfn.XLOOKUP(Calculations[[#This Row],[For XLOOKUP]],Factors[For XLOOKUP],Factors[Units],"")</f>
        <v>tn CO2 eq/ €</v>
      </c>
      <c r="N299" s="12" t="str">
        <f>_xlfn.XLOOKUP(Calculations[[#This Row],[For XLOOKUP]],Factors[For XLOOKUP],Factors[Source],"")</f>
        <v>EPA 2022</v>
      </c>
      <c r="O299" s="26" t="s">
        <v>1079</v>
      </c>
      <c r="P299" s="26" t="s">
        <v>1079</v>
      </c>
      <c r="Q299" s="26" t="s">
        <v>1079</v>
      </c>
      <c r="R299" s="26" t="s">
        <v>1079</v>
      </c>
      <c r="S299" s="26">
        <v>1.3732161965158001</v>
      </c>
      <c r="T299" s="26" t="s">
        <v>1077</v>
      </c>
      <c r="U299" s="65">
        <v>1.3732161965158001</v>
      </c>
    </row>
    <row r="300" spans="1:21" x14ac:dyDescent="0.3">
      <c r="A300" s="8" t="s">
        <v>315</v>
      </c>
      <c r="B300" s="8" t="s">
        <v>316</v>
      </c>
      <c r="C300" s="9" t="s">
        <v>577</v>
      </c>
      <c r="D300" s="9" t="s">
        <v>549</v>
      </c>
      <c r="E300" s="8" t="s">
        <v>312</v>
      </c>
      <c r="F300" s="36" t="s">
        <v>312</v>
      </c>
      <c r="G300" s="29">
        <v>3735.650000000001</v>
      </c>
      <c r="H300" s="11" t="s">
        <v>907</v>
      </c>
      <c r="I300" s="41" t="s">
        <v>337</v>
      </c>
      <c r="J300" s="46" t="s">
        <v>448</v>
      </c>
      <c r="K300" s="31" t="str">
        <f>_xlfn.XLOOKUP(Calculations[[#This Row],[For XLOOKUP]],Factors[For XLOOKUP],Factors[Factor],"")</f>
        <v>Σ.Ε. CO₂ eq</v>
      </c>
      <c r="L300" s="31">
        <f>_xlfn.XLOOKUP(Calculations[[#This Row],[For XLOOKUP]],Factors[For XLOOKUP],Factors[Value],"")</f>
        <v>8.7399000000000008E-5</v>
      </c>
      <c r="M300" s="31" t="str">
        <f>_xlfn.XLOOKUP(Calculations[[#This Row],[For XLOOKUP]],Factors[For XLOOKUP],Factors[Units],"")</f>
        <v>tn CO2 eq/ €</v>
      </c>
      <c r="N300" s="12" t="str">
        <f>_xlfn.XLOOKUP(Calculations[[#This Row],[For XLOOKUP]],Factors[For XLOOKUP],Factors[Source],"")</f>
        <v>EPA 2022</v>
      </c>
      <c r="O300" s="26" t="s">
        <v>1079</v>
      </c>
      <c r="P300" s="26" t="s">
        <v>1079</v>
      </c>
      <c r="Q300" s="26" t="s">
        <v>1079</v>
      </c>
      <c r="R300" s="26" t="s">
        <v>1079</v>
      </c>
      <c r="S300" s="26">
        <v>3.364491313232</v>
      </c>
      <c r="T300" s="26" t="s">
        <v>1077</v>
      </c>
      <c r="U300" s="65">
        <v>3.364491313232</v>
      </c>
    </row>
    <row r="301" spans="1:21" x14ac:dyDescent="0.3">
      <c r="A301" s="8" t="s">
        <v>315</v>
      </c>
      <c r="B301" s="8" t="s">
        <v>316</v>
      </c>
      <c r="C301" s="9" t="s">
        <v>577</v>
      </c>
      <c r="D301" s="9" t="s">
        <v>549</v>
      </c>
      <c r="E301" s="8" t="s">
        <v>312</v>
      </c>
      <c r="F301" s="36" t="s">
        <v>312</v>
      </c>
      <c r="G301" s="29">
        <v>4503.75</v>
      </c>
      <c r="H301" s="11" t="s">
        <v>907</v>
      </c>
      <c r="I301" s="41" t="s">
        <v>378</v>
      </c>
      <c r="J301" s="46" t="s">
        <v>489</v>
      </c>
      <c r="K301" s="31" t="str">
        <f>_xlfn.XLOOKUP(Calculations[[#This Row],[For XLOOKUP]],Factors[For XLOOKUP],Factors[Factor],"")</f>
        <v>Σ.Ε. CO₂ eq</v>
      </c>
      <c r="L301" s="31">
        <f>_xlfn.XLOOKUP(Calculations[[#This Row],[For XLOOKUP]],Factors[For XLOOKUP],Factors[Value],"")</f>
        <v>1.03194E-4</v>
      </c>
      <c r="M301" s="31" t="str">
        <f>_xlfn.XLOOKUP(Calculations[[#This Row],[For XLOOKUP]],Factors[For XLOOKUP],Factors[Units],"")</f>
        <v>tn CO2 eq/ €</v>
      </c>
      <c r="N301" s="12" t="str">
        <f>_xlfn.XLOOKUP(Calculations[[#This Row],[For XLOOKUP]],Factors[For XLOOKUP],Factors[Source],"")</f>
        <v>EPA 2022</v>
      </c>
      <c r="O301" s="26" t="s">
        <v>1079</v>
      </c>
      <c r="P301" s="26" t="s">
        <v>1079</v>
      </c>
      <c r="Q301" s="26" t="s">
        <v>1079</v>
      </c>
      <c r="R301" s="26" t="s">
        <v>1079</v>
      </c>
      <c r="S301" s="26">
        <v>87.110414431199985</v>
      </c>
      <c r="T301" s="26" t="s">
        <v>1077</v>
      </c>
      <c r="U301" s="65">
        <v>87.110414431199985</v>
      </c>
    </row>
    <row r="302" spans="1:21" x14ac:dyDescent="0.3">
      <c r="A302" s="8" t="s">
        <v>315</v>
      </c>
      <c r="B302" s="8" t="s">
        <v>316</v>
      </c>
      <c r="C302" s="9" t="s">
        <v>577</v>
      </c>
      <c r="D302" s="9" t="s">
        <v>549</v>
      </c>
      <c r="E302" s="8" t="s">
        <v>312</v>
      </c>
      <c r="F302" s="36" t="s">
        <v>312</v>
      </c>
      <c r="G302" s="29">
        <v>4002.1080000000002</v>
      </c>
      <c r="H302" s="11" t="s">
        <v>907</v>
      </c>
      <c r="I302" s="41" t="s">
        <v>410</v>
      </c>
      <c r="J302" s="46" t="s">
        <v>521</v>
      </c>
      <c r="K302" s="31" t="str">
        <f>_xlfn.XLOOKUP(Calculations[[#This Row],[For XLOOKUP]],Factors[For XLOOKUP],Factors[Factor],"")</f>
        <v>Σ.Ε. CO₂ eq</v>
      </c>
      <c r="L302" s="31">
        <f>_xlfn.XLOOKUP(Calculations[[#This Row],[For XLOOKUP]],Factors[For XLOOKUP],Factors[Value],"")</f>
        <v>3.368E-4</v>
      </c>
      <c r="M302" s="31" t="str">
        <f>_xlfn.XLOOKUP(Calculations[[#This Row],[For XLOOKUP]],Factors[For XLOOKUP],Factors[Units],"")</f>
        <v>tn CO2 eq/ €</v>
      </c>
      <c r="N302" s="12" t="str">
        <f>_xlfn.XLOOKUP(Calculations[[#This Row],[For XLOOKUP]],Factors[For XLOOKUP],Factors[Source],"")</f>
        <v>EXIOBASE 2019 - GR</v>
      </c>
      <c r="O302" s="26" t="s">
        <v>1079</v>
      </c>
      <c r="P302" s="26" t="s">
        <v>1079</v>
      </c>
      <c r="Q302" s="26" t="s">
        <v>1079</v>
      </c>
      <c r="R302" s="26" t="s">
        <v>1079</v>
      </c>
      <c r="S302" s="26">
        <v>367.58677650560008</v>
      </c>
      <c r="T302" s="26" t="s">
        <v>1077</v>
      </c>
      <c r="U302" s="65">
        <v>367.58677650560008</v>
      </c>
    </row>
    <row r="303" spans="1:21" x14ac:dyDescent="0.3">
      <c r="A303" s="8" t="s">
        <v>315</v>
      </c>
      <c r="B303" s="8" t="s">
        <v>316</v>
      </c>
      <c r="C303" s="9" t="s">
        <v>577</v>
      </c>
      <c r="D303" s="9" t="s">
        <v>549</v>
      </c>
      <c r="E303" s="8" t="s">
        <v>312</v>
      </c>
      <c r="F303" s="36" t="s">
        <v>312</v>
      </c>
      <c r="G303" s="29">
        <v>2565.1959999999999</v>
      </c>
      <c r="H303" s="11" t="s">
        <v>907</v>
      </c>
      <c r="I303" s="41" t="s">
        <v>394</v>
      </c>
      <c r="J303" s="46" t="s">
        <v>505</v>
      </c>
      <c r="K303" s="31" t="str">
        <f>_xlfn.XLOOKUP(Calculations[[#This Row],[For XLOOKUP]],Factors[For XLOOKUP],Factors[Factor],"")</f>
        <v>Σ.Ε. CO₂ eq</v>
      </c>
      <c r="L303" s="31">
        <f>_xlfn.XLOOKUP(Calculations[[#This Row],[For XLOOKUP]],Factors[For XLOOKUP],Factors[Value],"")</f>
        <v>8.8451999999999999E-5</v>
      </c>
      <c r="M303" s="31" t="str">
        <f>_xlfn.XLOOKUP(Calculations[[#This Row],[For XLOOKUP]],Factors[For XLOOKUP],Factors[Units],"")</f>
        <v>tn CO2 eq/ €</v>
      </c>
      <c r="N303" s="12" t="str">
        <f>_xlfn.XLOOKUP(Calculations[[#This Row],[For XLOOKUP]],Factors[For XLOOKUP],Factors[Source],"")</f>
        <v>EPA 2022</v>
      </c>
      <c r="O303" s="26" t="s">
        <v>1079</v>
      </c>
      <c r="P303" s="26" t="s">
        <v>1079</v>
      </c>
      <c r="Q303" s="26" t="s">
        <v>1079</v>
      </c>
      <c r="R303" s="26" t="s">
        <v>1079</v>
      </c>
      <c r="S303" s="26">
        <v>140.93929510778887</v>
      </c>
      <c r="T303" s="26" t="s">
        <v>1077</v>
      </c>
      <c r="U303" s="65">
        <v>140.93929510778887</v>
      </c>
    </row>
    <row r="304" spans="1:21" x14ac:dyDescent="0.3">
      <c r="A304" s="8" t="s">
        <v>315</v>
      </c>
      <c r="B304" s="8" t="s">
        <v>316</v>
      </c>
      <c r="C304" s="9" t="s">
        <v>577</v>
      </c>
      <c r="D304" s="9" t="s">
        <v>549</v>
      </c>
      <c r="E304" s="8" t="s">
        <v>312</v>
      </c>
      <c r="F304" s="36" t="s">
        <v>312</v>
      </c>
      <c r="G304" s="29">
        <v>5415.1900000000014</v>
      </c>
      <c r="H304" s="11" t="s">
        <v>907</v>
      </c>
      <c r="I304" s="41" t="s">
        <v>347</v>
      </c>
      <c r="J304" s="46" t="s">
        <v>458</v>
      </c>
      <c r="K304" s="31" t="str">
        <f>_xlfn.XLOOKUP(Calculations[[#This Row],[For XLOOKUP]],Factors[For XLOOKUP],Factors[Factor],"")</f>
        <v>Σ.Ε. CO₂ eq</v>
      </c>
      <c r="L304" s="31">
        <f>_xlfn.XLOOKUP(Calculations[[#This Row],[For XLOOKUP]],Factors[For XLOOKUP],Factors[Value],"")</f>
        <v>8.7299999999999997E-4</v>
      </c>
      <c r="M304" s="31" t="str">
        <f>_xlfn.XLOOKUP(Calculations[[#This Row],[For XLOOKUP]],Factors[For XLOOKUP],Factors[Units],"")</f>
        <v>tn CO2 eq/ €</v>
      </c>
      <c r="N304" s="12" t="str">
        <f>_xlfn.XLOOKUP(Calculations[[#This Row],[For XLOOKUP]],Factors[For XLOOKUP],Factors[Source],"")</f>
        <v>EXIOBASE 2019 - GR</v>
      </c>
      <c r="O304" s="26" t="s">
        <v>1079</v>
      </c>
      <c r="P304" s="26" t="s">
        <v>1079</v>
      </c>
      <c r="Q304" s="26" t="s">
        <v>1079</v>
      </c>
      <c r="R304" s="26" t="s">
        <v>1079</v>
      </c>
      <c r="S304" s="26">
        <v>3.4751070304399994</v>
      </c>
      <c r="T304" s="26" t="s">
        <v>1077</v>
      </c>
      <c r="U304" s="65">
        <v>3.4751070304399994</v>
      </c>
    </row>
    <row r="305" spans="1:21" x14ac:dyDescent="0.3">
      <c r="A305" s="8" t="s">
        <v>315</v>
      </c>
      <c r="B305" s="8" t="s">
        <v>316</v>
      </c>
      <c r="C305" s="9" t="s">
        <v>577</v>
      </c>
      <c r="D305" s="9" t="s">
        <v>549</v>
      </c>
      <c r="E305" s="8" t="s">
        <v>312</v>
      </c>
      <c r="F305" s="36" t="s">
        <v>312</v>
      </c>
      <c r="G305" s="29">
        <v>2765.2840000000001</v>
      </c>
      <c r="H305" s="11" t="s">
        <v>907</v>
      </c>
      <c r="I305" s="41" t="s">
        <v>349</v>
      </c>
      <c r="J305" s="46" t="s">
        <v>460</v>
      </c>
      <c r="K305" s="31" t="str">
        <f>_xlfn.XLOOKUP(Calculations[[#This Row],[For XLOOKUP]],Factors[For XLOOKUP],Factors[Factor],"")</f>
        <v>Σ.Ε. CO₂ eq</v>
      </c>
      <c r="L305" s="31">
        <f>_xlfn.XLOOKUP(Calculations[[#This Row],[For XLOOKUP]],Factors[For XLOOKUP],Factors[Value],"")</f>
        <v>8.4404124000000004E-4</v>
      </c>
      <c r="M305" s="31" t="str">
        <f>_xlfn.XLOOKUP(Calculations[[#This Row],[For XLOOKUP]],Factors[For XLOOKUP],Factors[Units],"")</f>
        <v>tn CO2 eq/ €</v>
      </c>
      <c r="N305" s="12" t="str">
        <f>_xlfn.XLOOKUP(Calculations[[#This Row],[For XLOOKUP]],Factors[For XLOOKUP],Factors[Source],"")</f>
        <v>BEIS 2021</v>
      </c>
      <c r="O305" s="26" t="s">
        <v>1079</v>
      </c>
      <c r="P305" s="26" t="s">
        <v>1079</v>
      </c>
      <c r="Q305" s="26" t="s">
        <v>1079</v>
      </c>
      <c r="R305" s="26" t="s">
        <v>1079</v>
      </c>
      <c r="S305" s="26">
        <v>6.2553799307986004</v>
      </c>
      <c r="T305" s="26" t="s">
        <v>1077</v>
      </c>
      <c r="U305" s="65">
        <v>6.2553799307986004</v>
      </c>
    </row>
    <row r="306" spans="1:21" x14ac:dyDescent="0.3">
      <c r="A306" s="8" t="s">
        <v>315</v>
      </c>
      <c r="B306" s="8" t="s">
        <v>316</v>
      </c>
      <c r="C306" s="9" t="s">
        <v>577</v>
      </c>
      <c r="D306" s="9" t="s">
        <v>549</v>
      </c>
      <c r="E306" s="8" t="s">
        <v>312</v>
      </c>
      <c r="F306" s="36" t="s">
        <v>312</v>
      </c>
      <c r="G306" s="29">
        <v>1727.0300000000004</v>
      </c>
      <c r="H306" s="11" t="s">
        <v>907</v>
      </c>
      <c r="I306" s="41" t="s">
        <v>418</v>
      </c>
      <c r="J306" s="46" t="s">
        <v>529</v>
      </c>
      <c r="K306" s="31" t="str">
        <f>_xlfn.XLOOKUP(Calculations[[#This Row],[For XLOOKUP]],Factors[For XLOOKUP],Factors[Factor],"")</f>
        <v>Σ.Ε. CO₂ eq</v>
      </c>
      <c r="L306" s="31">
        <f>_xlfn.XLOOKUP(Calculations[[#This Row],[For XLOOKUP]],Factors[For XLOOKUP],Factors[Value],"")</f>
        <v>1.1003849999999999E-3</v>
      </c>
      <c r="M306" s="31" t="str">
        <f>_xlfn.XLOOKUP(Calculations[[#This Row],[For XLOOKUP]],Factors[For XLOOKUP],Factors[Units],"")</f>
        <v>tn CO2 eq/ €</v>
      </c>
      <c r="N306" s="12" t="str">
        <f>_xlfn.XLOOKUP(Calculations[[#This Row],[For XLOOKUP]],Factors[For XLOOKUP],Factors[Source],"")</f>
        <v>EPA 2022</v>
      </c>
      <c r="O306" s="26" t="s">
        <v>1079</v>
      </c>
      <c r="P306" s="26" t="s">
        <v>1079</v>
      </c>
      <c r="Q306" s="26" t="s">
        <v>1079</v>
      </c>
      <c r="R306" s="26" t="s">
        <v>1079</v>
      </c>
      <c r="S306" s="26">
        <v>0.56479829999999998</v>
      </c>
      <c r="T306" s="26" t="s">
        <v>1077</v>
      </c>
      <c r="U306" s="65">
        <v>0.56479829999999998</v>
      </c>
    </row>
    <row r="307" spans="1:21" x14ac:dyDescent="0.3">
      <c r="A307" s="8" t="s">
        <v>315</v>
      </c>
      <c r="B307" s="8" t="s">
        <v>316</v>
      </c>
      <c r="C307" s="9" t="s">
        <v>577</v>
      </c>
      <c r="D307" s="9" t="s">
        <v>549</v>
      </c>
      <c r="E307" s="8" t="s">
        <v>312</v>
      </c>
      <c r="F307" s="36" t="s">
        <v>312</v>
      </c>
      <c r="G307" s="29">
        <v>9247.2740000000013</v>
      </c>
      <c r="H307" s="11" t="s">
        <v>907</v>
      </c>
      <c r="I307" s="41" t="s">
        <v>336</v>
      </c>
      <c r="J307" s="46" t="s">
        <v>447</v>
      </c>
      <c r="K307" s="31" t="str">
        <f>_xlfn.XLOOKUP(Calculations[[#This Row],[For XLOOKUP]],Factors[For XLOOKUP],Factors[Factor],"")</f>
        <v>Σ.Ε. CO₂ eq</v>
      </c>
      <c r="L307" s="31">
        <f>_xlfn.XLOOKUP(Calculations[[#This Row],[For XLOOKUP]],Factors[For XLOOKUP],Factors[Value],"")</f>
        <v>6.3481460000000003E-4</v>
      </c>
      <c r="M307" s="31" t="str">
        <f>_xlfn.XLOOKUP(Calculations[[#This Row],[For XLOOKUP]],Factors[For XLOOKUP],Factors[Units],"")</f>
        <v>tn CO2 eq/ €</v>
      </c>
      <c r="N307" s="12" t="str">
        <f>_xlfn.XLOOKUP(Calculations[[#This Row],[For XLOOKUP]],Factors[For XLOOKUP],Factors[Source],"")</f>
        <v>BEIS 2021</v>
      </c>
      <c r="O307" s="26" t="s">
        <v>1079</v>
      </c>
      <c r="P307" s="26" t="s">
        <v>1079</v>
      </c>
      <c r="Q307" s="26" t="s">
        <v>1079</v>
      </c>
      <c r="R307" s="26" t="s">
        <v>1079</v>
      </c>
      <c r="S307" s="26">
        <v>123.12768328800001</v>
      </c>
      <c r="T307" s="26" t="s">
        <v>1077</v>
      </c>
      <c r="U307" s="65">
        <v>123.12768328800001</v>
      </c>
    </row>
    <row r="308" spans="1:21" x14ac:dyDescent="0.3">
      <c r="A308" s="8" t="s">
        <v>315</v>
      </c>
      <c r="B308" s="8" t="s">
        <v>316</v>
      </c>
      <c r="C308" s="9" t="s">
        <v>577</v>
      </c>
      <c r="D308" s="9" t="s">
        <v>549</v>
      </c>
      <c r="E308" s="8" t="s">
        <v>312</v>
      </c>
      <c r="F308" s="36" t="s">
        <v>312</v>
      </c>
      <c r="G308" s="29">
        <v>6433.1579999999994</v>
      </c>
      <c r="H308" s="11" t="s">
        <v>907</v>
      </c>
      <c r="I308" s="41" t="s">
        <v>355</v>
      </c>
      <c r="J308" s="46" t="s">
        <v>466</v>
      </c>
      <c r="K308" s="31" t="str">
        <f>_xlfn.XLOOKUP(Calculations[[#This Row],[For XLOOKUP]],Factors[For XLOOKUP],Factors[Factor],"")</f>
        <v>Σ.Ε. CO₂ eq</v>
      </c>
      <c r="L308" s="31">
        <f>_xlfn.XLOOKUP(Calculations[[#This Row],[For XLOOKUP]],Factors[For XLOOKUP],Factors[Value],"")</f>
        <v>1.9480499999999999E-4</v>
      </c>
      <c r="M308" s="31" t="str">
        <f>_xlfn.XLOOKUP(Calculations[[#This Row],[For XLOOKUP]],Factors[For XLOOKUP],Factors[Units],"")</f>
        <v>tn CO2 eq/ €</v>
      </c>
      <c r="N308" s="12" t="str">
        <f>_xlfn.XLOOKUP(Calculations[[#This Row],[For XLOOKUP]],Factors[For XLOOKUP],Factors[Source],"")</f>
        <v>EPA 2022</v>
      </c>
      <c r="O308" s="26" t="s">
        <v>1079</v>
      </c>
      <c r="P308" s="26" t="s">
        <v>1079</v>
      </c>
      <c r="Q308" s="26" t="s">
        <v>1079</v>
      </c>
      <c r="R308" s="26" t="s">
        <v>1079</v>
      </c>
      <c r="S308" s="26">
        <v>9.9160086323439991</v>
      </c>
      <c r="T308" s="26" t="s">
        <v>1077</v>
      </c>
      <c r="U308" s="65">
        <v>9.9160086323439991</v>
      </c>
    </row>
    <row r="309" spans="1:21" x14ac:dyDescent="0.3">
      <c r="A309" s="8" t="s">
        <v>315</v>
      </c>
      <c r="B309" s="8" t="s">
        <v>316</v>
      </c>
      <c r="C309" s="9" t="s">
        <v>577</v>
      </c>
      <c r="D309" s="9" t="s">
        <v>549</v>
      </c>
      <c r="E309" s="8" t="s">
        <v>312</v>
      </c>
      <c r="F309" s="36" t="s">
        <v>312</v>
      </c>
      <c r="G309" s="29">
        <v>1540.59</v>
      </c>
      <c r="H309" s="11" t="s">
        <v>907</v>
      </c>
      <c r="I309" s="41" t="s">
        <v>354</v>
      </c>
      <c r="J309" s="46" t="s">
        <v>465</v>
      </c>
      <c r="K309" s="31" t="str">
        <f>_xlfn.XLOOKUP(Calculations[[#This Row],[For XLOOKUP]],Factors[For XLOOKUP],Factors[Factor],"")</f>
        <v>Σ.Ε. CO₂ eq</v>
      </c>
      <c r="L309" s="31">
        <f>_xlfn.XLOOKUP(Calculations[[#This Row],[For XLOOKUP]],Factors[For XLOOKUP],Factors[Value],"")</f>
        <v>4.3550000000000001E-4</v>
      </c>
      <c r="M309" s="31" t="str">
        <f>_xlfn.XLOOKUP(Calculations[[#This Row],[For XLOOKUP]],Factors[For XLOOKUP],Factors[Units],"")</f>
        <v>tn CO2 eq/ €</v>
      </c>
      <c r="N309" s="12" t="str">
        <f>_xlfn.XLOOKUP(Calculations[[#This Row],[For XLOOKUP]],Factors[For XLOOKUP],Factors[Source],"")</f>
        <v>EXIOBASE 2019 - GR</v>
      </c>
      <c r="O309" s="26" t="s">
        <v>1079</v>
      </c>
      <c r="P309" s="26" t="s">
        <v>1079</v>
      </c>
      <c r="Q309" s="26" t="s">
        <v>1079</v>
      </c>
      <c r="R309" s="26" t="s">
        <v>1079</v>
      </c>
      <c r="S309" s="26">
        <v>27.644443411000001</v>
      </c>
      <c r="T309" s="26" t="s">
        <v>1077</v>
      </c>
      <c r="U309" s="65">
        <v>27.644443411000001</v>
      </c>
    </row>
    <row r="310" spans="1:21" x14ac:dyDescent="0.3">
      <c r="A310" s="8" t="s">
        <v>315</v>
      </c>
      <c r="B310" s="8" t="s">
        <v>316</v>
      </c>
      <c r="C310" s="9" t="s">
        <v>577</v>
      </c>
      <c r="D310" s="9" t="s">
        <v>549</v>
      </c>
      <c r="E310" s="8" t="s">
        <v>312</v>
      </c>
      <c r="F310" s="36" t="s">
        <v>312</v>
      </c>
      <c r="G310" s="29">
        <v>3281.72</v>
      </c>
      <c r="H310" s="11" t="s">
        <v>907</v>
      </c>
      <c r="I310" s="41" t="s">
        <v>361</v>
      </c>
      <c r="J310" s="46" t="s">
        <v>472</v>
      </c>
      <c r="K310" s="31" t="str">
        <f>_xlfn.XLOOKUP(Calculations[[#This Row],[For XLOOKUP]],Factors[For XLOOKUP],Factors[Factor],"")</f>
        <v>Σ.Ε. CO₂ eq</v>
      </c>
      <c r="L310" s="31">
        <f>_xlfn.XLOOKUP(Calculations[[#This Row],[For XLOOKUP]],Factors[For XLOOKUP],Factors[Value],"")</f>
        <v>7.6880000000000004E-4</v>
      </c>
      <c r="M310" s="31" t="str">
        <f>_xlfn.XLOOKUP(Calculations[[#This Row],[For XLOOKUP]],Factors[For XLOOKUP],Factors[Units],"")</f>
        <v>tn CO2 eq/ €</v>
      </c>
      <c r="N310" s="12" t="str">
        <f>_xlfn.XLOOKUP(Calculations[[#This Row],[For XLOOKUP]],Factors[For XLOOKUP],Factors[Source],"")</f>
        <v>EXIOBASE 2019 - GR</v>
      </c>
      <c r="O310" s="26" t="s">
        <v>1079</v>
      </c>
      <c r="P310" s="26" t="s">
        <v>1079</v>
      </c>
      <c r="Q310" s="26" t="s">
        <v>1079</v>
      </c>
      <c r="R310" s="26" t="s">
        <v>1079</v>
      </c>
      <c r="S310" s="26">
        <v>29.087896475395802</v>
      </c>
      <c r="T310" s="26" t="s">
        <v>1077</v>
      </c>
      <c r="U310" s="65">
        <v>29.087896475395802</v>
      </c>
    </row>
    <row r="311" spans="1:21" x14ac:dyDescent="0.3">
      <c r="A311" s="8" t="s">
        <v>315</v>
      </c>
      <c r="B311" s="8" t="s">
        <v>316</v>
      </c>
      <c r="C311" s="9" t="s">
        <v>577</v>
      </c>
      <c r="D311" s="9" t="s">
        <v>549</v>
      </c>
      <c r="E311" s="8" t="s">
        <v>312</v>
      </c>
      <c r="F311" s="36" t="s">
        <v>312</v>
      </c>
      <c r="G311" s="29">
        <v>4512.4639999999999</v>
      </c>
      <c r="H311" s="11" t="s">
        <v>907</v>
      </c>
      <c r="I311" s="41" t="s">
        <v>343</v>
      </c>
      <c r="J311" s="46" t="s">
        <v>454</v>
      </c>
      <c r="K311" s="31" t="str">
        <f>_xlfn.XLOOKUP(Calculations[[#This Row],[For XLOOKUP]],Factors[For XLOOKUP],Factors[Factor],"")</f>
        <v>Σ.Ε. CO₂ eq</v>
      </c>
      <c r="L311" s="31">
        <f>_xlfn.XLOOKUP(Calculations[[#This Row],[For XLOOKUP]],Factors[For XLOOKUP],Factors[Value],"")</f>
        <v>3.4710648E-4</v>
      </c>
      <c r="M311" s="31" t="str">
        <f>_xlfn.XLOOKUP(Calculations[[#This Row],[For XLOOKUP]],Factors[For XLOOKUP],Factors[Units],"")</f>
        <v>tn CO2 eq/ €</v>
      </c>
      <c r="N311" s="12" t="str">
        <f>_xlfn.XLOOKUP(Calculations[[#This Row],[For XLOOKUP]],Factors[For XLOOKUP],Factors[Source],"")</f>
        <v>BEIS 2021</v>
      </c>
      <c r="O311" s="26" t="s">
        <v>1079</v>
      </c>
      <c r="P311" s="26" t="s">
        <v>1079</v>
      </c>
      <c r="Q311" s="26" t="s">
        <v>1079</v>
      </c>
      <c r="R311" s="26" t="s">
        <v>1079</v>
      </c>
      <c r="S311" s="26">
        <v>3.2012527910000004</v>
      </c>
      <c r="T311" s="26" t="s">
        <v>1077</v>
      </c>
      <c r="U311" s="65">
        <v>3.2012527910000004</v>
      </c>
    </row>
    <row r="312" spans="1:21" x14ac:dyDescent="0.3">
      <c r="A312" s="8" t="s">
        <v>315</v>
      </c>
      <c r="B312" s="8" t="s">
        <v>316</v>
      </c>
      <c r="C312" s="9" t="s">
        <v>577</v>
      </c>
      <c r="D312" s="9" t="s">
        <v>549</v>
      </c>
      <c r="E312" s="8" t="s">
        <v>312</v>
      </c>
      <c r="F312" s="36" t="s">
        <v>312</v>
      </c>
      <c r="G312" s="29">
        <v>801</v>
      </c>
      <c r="H312" s="11" t="s">
        <v>907</v>
      </c>
      <c r="I312" s="41" t="s">
        <v>344</v>
      </c>
      <c r="J312" s="46" t="s">
        <v>455</v>
      </c>
      <c r="K312" s="31" t="str">
        <f>_xlfn.XLOOKUP(Calculations[[#This Row],[For XLOOKUP]],Factors[For XLOOKUP],Factors[Factor],"")</f>
        <v>Σ.Ε. CO₂ eq</v>
      </c>
      <c r="L312" s="31">
        <f>_xlfn.XLOOKUP(Calculations[[#This Row],[For XLOOKUP]],Factors[For XLOOKUP],Factors[Value],"")</f>
        <v>6.8300000000000001E-4</v>
      </c>
      <c r="M312" s="31" t="str">
        <f>_xlfn.XLOOKUP(Calculations[[#This Row],[For XLOOKUP]],Factors[For XLOOKUP],Factors[Units],"")</f>
        <v>tn CO2 eq/ €</v>
      </c>
      <c r="N312" s="12" t="str">
        <f>_xlfn.XLOOKUP(Calculations[[#This Row],[For XLOOKUP]],Factors[For XLOOKUP],Factors[Source],"")</f>
        <v>EXIOBASE 2019 - GR</v>
      </c>
      <c r="O312" s="26" t="s">
        <v>1079</v>
      </c>
      <c r="P312" s="26" t="s">
        <v>1079</v>
      </c>
      <c r="Q312" s="26" t="s">
        <v>1079</v>
      </c>
      <c r="R312" s="26" t="s">
        <v>1079</v>
      </c>
      <c r="S312" s="26">
        <v>14.747257360000001</v>
      </c>
      <c r="T312" s="26" t="s">
        <v>1077</v>
      </c>
      <c r="U312" s="65">
        <v>14.747257360000001</v>
      </c>
    </row>
    <row r="313" spans="1:21" x14ac:dyDescent="0.3">
      <c r="A313" s="8" t="s">
        <v>315</v>
      </c>
      <c r="B313" s="8" t="s">
        <v>316</v>
      </c>
      <c r="C313" s="9" t="s">
        <v>577</v>
      </c>
      <c r="D313" s="9" t="s">
        <v>549</v>
      </c>
      <c r="E313" s="8" t="s">
        <v>312</v>
      </c>
      <c r="F313" s="36" t="s">
        <v>312</v>
      </c>
      <c r="G313" s="29">
        <v>1291.4759999999999</v>
      </c>
      <c r="H313" s="11" t="s">
        <v>907</v>
      </c>
      <c r="I313" s="41" t="s">
        <v>359</v>
      </c>
      <c r="J313" s="46" t="s">
        <v>470</v>
      </c>
      <c r="K313" s="31" t="str">
        <f>_xlfn.XLOOKUP(Calculations[[#This Row],[For XLOOKUP]],Factors[For XLOOKUP],Factors[Factor],"")</f>
        <v>Σ.Ε. CO₂ eq</v>
      </c>
      <c r="L313" s="31">
        <f>_xlfn.XLOOKUP(Calculations[[#This Row],[For XLOOKUP]],Factors[For XLOOKUP],Factors[Value],"")</f>
        <v>8.1360000000000004E-4</v>
      </c>
      <c r="M313" s="31" t="str">
        <f>_xlfn.XLOOKUP(Calculations[[#This Row],[For XLOOKUP]],Factors[For XLOOKUP],Factors[Units],"")</f>
        <v>tn CO2 eq/ €</v>
      </c>
      <c r="N313" s="12" t="str">
        <f>_xlfn.XLOOKUP(Calculations[[#This Row],[For XLOOKUP]],Factors[For XLOOKUP],Factors[Source],"")</f>
        <v>EXIOBASE 2019 - GR</v>
      </c>
      <c r="O313" s="26" t="s">
        <v>1079</v>
      </c>
      <c r="P313" s="26" t="s">
        <v>1079</v>
      </c>
      <c r="Q313" s="26" t="s">
        <v>1079</v>
      </c>
      <c r="R313" s="26" t="s">
        <v>1079</v>
      </c>
      <c r="S313" s="26">
        <v>2.6035293720466006</v>
      </c>
      <c r="T313" s="26" t="s">
        <v>1077</v>
      </c>
      <c r="U313" s="65">
        <v>2.6035293720466006</v>
      </c>
    </row>
    <row r="314" spans="1:21" x14ac:dyDescent="0.3">
      <c r="A314" s="8" t="s">
        <v>315</v>
      </c>
      <c r="B314" s="8" t="s">
        <v>316</v>
      </c>
      <c r="C314" s="9" t="s">
        <v>577</v>
      </c>
      <c r="D314" s="9" t="s">
        <v>549</v>
      </c>
      <c r="E314" s="8" t="s">
        <v>312</v>
      </c>
      <c r="F314" s="36" t="s">
        <v>312</v>
      </c>
      <c r="G314" s="29">
        <v>836.36800000000005</v>
      </c>
      <c r="H314" s="11" t="s">
        <v>907</v>
      </c>
      <c r="I314" s="41" t="s">
        <v>400</v>
      </c>
      <c r="J314" s="46" t="s">
        <v>511</v>
      </c>
      <c r="K314" s="31" t="str">
        <f>_xlfn.XLOOKUP(Calculations[[#This Row],[For XLOOKUP]],Factors[For XLOOKUP],Factors[Factor],"")</f>
        <v>Σ.Ε. CO₂ eq</v>
      </c>
      <c r="L314" s="31">
        <f>_xlfn.XLOOKUP(Calculations[[#This Row],[For XLOOKUP]],Factors[For XLOOKUP],Factors[Value],"")</f>
        <v>5.7283200000000012E-4</v>
      </c>
      <c r="M314" s="31" t="str">
        <f>_xlfn.XLOOKUP(Calculations[[#This Row],[For XLOOKUP]],Factors[For XLOOKUP],Factors[Units],"")</f>
        <v>tn CO2 eq/ €</v>
      </c>
      <c r="N314" s="12" t="str">
        <f>_xlfn.XLOOKUP(Calculations[[#This Row],[For XLOOKUP]],Factors[For XLOOKUP],Factors[Source],"")</f>
        <v>EPA 2022</v>
      </c>
      <c r="O314" s="26" t="s">
        <v>1079</v>
      </c>
      <c r="P314" s="26" t="s">
        <v>1079</v>
      </c>
      <c r="Q314" s="26" t="s">
        <v>1079</v>
      </c>
      <c r="R314" s="26" t="s">
        <v>1079</v>
      </c>
      <c r="S314" s="26">
        <v>0.72779240460000005</v>
      </c>
      <c r="T314" s="26" t="s">
        <v>1077</v>
      </c>
      <c r="U314" s="65">
        <v>0.72779240460000005</v>
      </c>
    </row>
    <row r="315" spans="1:21" x14ac:dyDescent="0.3">
      <c r="A315" s="8" t="s">
        <v>315</v>
      </c>
      <c r="B315" s="8" t="s">
        <v>316</v>
      </c>
      <c r="C315" s="9" t="s">
        <v>577</v>
      </c>
      <c r="D315" s="9" t="s">
        <v>549</v>
      </c>
      <c r="E315" s="8" t="s">
        <v>312</v>
      </c>
      <c r="F315" s="36" t="s">
        <v>312</v>
      </c>
      <c r="G315" s="29">
        <v>1253.3420000000001</v>
      </c>
      <c r="H315" s="11" t="s">
        <v>907</v>
      </c>
      <c r="I315" s="41" t="s">
        <v>352</v>
      </c>
      <c r="J315" s="46" t="s">
        <v>463</v>
      </c>
      <c r="K315" s="31" t="str">
        <f>_xlfn.XLOOKUP(Calculations[[#This Row],[For XLOOKUP]],Factors[For XLOOKUP],Factors[Factor],"")</f>
        <v>Σ.Ε. CO₂ eq</v>
      </c>
      <c r="L315" s="31">
        <f>_xlfn.XLOOKUP(Calculations[[#This Row],[For XLOOKUP]],Factors[For XLOOKUP],Factors[Value],"")</f>
        <v>1.6539999999999999E-3</v>
      </c>
      <c r="M315" s="31" t="str">
        <f>_xlfn.XLOOKUP(Calculations[[#This Row],[For XLOOKUP]],Factors[For XLOOKUP],Factors[Units],"")</f>
        <v>tn CO2 eq/ €</v>
      </c>
      <c r="N315" s="12" t="str">
        <f>_xlfn.XLOOKUP(Calculations[[#This Row],[For XLOOKUP]],Factors[For XLOOKUP],Factors[Source],"")</f>
        <v>EXIOBASE 2019 - GR</v>
      </c>
      <c r="O315" s="26" t="s">
        <v>1079</v>
      </c>
      <c r="P315" s="26" t="s">
        <v>1079</v>
      </c>
      <c r="Q315" s="26" t="s">
        <v>1079</v>
      </c>
      <c r="R315" s="26" t="s">
        <v>1079</v>
      </c>
      <c r="S315" s="26">
        <v>17.45807037926</v>
      </c>
      <c r="T315" s="26" t="s">
        <v>1077</v>
      </c>
      <c r="U315" s="65">
        <v>17.45807037926</v>
      </c>
    </row>
    <row r="316" spans="1:21" x14ac:dyDescent="0.3">
      <c r="A316" s="8" t="s">
        <v>315</v>
      </c>
      <c r="B316" s="8" t="s">
        <v>316</v>
      </c>
      <c r="C316" s="9" t="s">
        <v>577</v>
      </c>
      <c r="D316" s="9" t="s">
        <v>549</v>
      </c>
      <c r="E316" s="8" t="s">
        <v>312</v>
      </c>
      <c r="F316" s="36" t="s">
        <v>312</v>
      </c>
      <c r="G316" s="29">
        <v>731.87600000000009</v>
      </c>
      <c r="H316" s="11" t="s">
        <v>907</v>
      </c>
      <c r="I316" s="41" t="s">
        <v>353</v>
      </c>
      <c r="J316" s="46" t="s">
        <v>464</v>
      </c>
      <c r="K316" s="31" t="str">
        <f>_xlfn.XLOOKUP(Calculations[[#This Row],[For XLOOKUP]],Factors[For XLOOKUP],Factors[Factor],"")</f>
        <v>Σ.Ε. CO₂ eq</v>
      </c>
      <c r="L316" s="31">
        <f>_xlfn.XLOOKUP(Calculations[[#This Row],[For XLOOKUP]],Factors[For XLOOKUP],Factors[Value],"")</f>
        <v>2.93787E-4</v>
      </c>
      <c r="M316" s="31" t="str">
        <f>_xlfn.XLOOKUP(Calculations[[#This Row],[For XLOOKUP]],Factors[For XLOOKUP],Factors[Units],"")</f>
        <v>tn CO2 eq/ €</v>
      </c>
      <c r="N316" s="12" t="str">
        <f>_xlfn.XLOOKUP(Calculations[[#This Row],[For XLOOKUP]],Factors[For XLOOKUP],Factors[Source],"")</f>
        <v>EPA 2022</v>
      </c>
      <c r="O316" s="26" t="s">
        <v>1079</v>
      </c>
      <c r="P316" s="26" t="s">
        <v>1079</v>
      </c>
      <c r="Q316" s="26" t="s">
        <v>1079</v>
      </c>
      <c r="R316" s="26" t="s">
        <v>1079</v>
      </c>
      <c r="S316" s="26">
        <v>3.6395341270000006</v>
      </c>
      <c r="T316" s="26" t="s">
        <v>1077</v>
      </c>
      <c r="U316" s="65">
        <v>3.6395341270000006</v>
      </c>
    </row>
    <row r="317" spans="1:21" x14ac:dyDescent="0.3">
      <c r="A317" s="8" t="s">
        <v>315</v>
      </c>
      <c r="B317" s="8" t="s">
        <v>316</v>
      </c>
      <c r="C317" s="9" t="s">
        <v>577</v>
      </c>
      <c r="D317" s="9" t="s">
        <v>549</v>
      </c>
      <c r="E317" s="8" t="s">
        <v>312</v>
      </c>
      <c r="F317" s="36" t="s">
        <v>312</v>
      </c>
      <c r="G317" s="29">
        <v>467.00200000000007</v>
      </c>
      <c r="H317" s="11" t="s">
        <v>907</v>
      </c>
      <c r="I317" s="41" t="s">
        <v>417</v>
      </c>
      <c r="J317" s="46" t="s">
        <v>528</v>
      </c>
      <c r="K317" s="31" t="str">
        <f>_xlfn.XLOOKUP(Calculations[[#This Row],[For XLOOKUP]],Factors[For XLOOKUP],Factors[Factor],"")</f>
        <v>Σ.Ε. CO₂ eq</v>
      </c>
      <c r="L317" s="31">
        <f>_xlfn.XLOOKUP(Calculations[[#This Row],[For XLOOKUP]],Factors[For XLOOKUP],Factors[Value],"")</f>
        <v>3.7907999999999996E-4</v>
      </c>
      <c r="M317" s="31" t="str">
        <f>_xlfn.XLOOKUP(Calculations[[#This Row],[For XLOOKUP]],Factors[For XLOOKUP],Factors[Units],"")</f>
        <v>tn CO2 eq/ €</v>
      </c>
      <c r="N317" s="12" t="str">
        <f>_xlfn.XLOOKUP(Calculations[[#This Row],[For XLOOKUP]],Factors[For XLOOKUP],Factors[Source],"")</f>
        <v>EPA 2022</v>
      </c>
      <c r="O317" s="26" t="s">
        <v>1079</v>
      </c>
      <c r="P317" s="26" t="s">
        <v>1079</v>
      </c>
      <c r="Q317" s="26" t="s">
        <v>1079</v>
      </c>
      <c r="R317" s="26" t="s">
        <v>1079</v>
      </c>
      <c r="S317" s="26">
        <v>370.15980713279981</v>
      </c>
      <c r="T317" s="26" t="s">
        <v>1077</v>
      </c>
      <c r="U317" s="65">
        <v>370.15980713279981</v>
      </c>
    </row>
    <row r="318" spans="1:21" x14ac:dyDescent="0.3">
      <c r="A318" s="8" t="s">
        <v>315</v>
      </c>
      <c r="B318" s="8" t="s">
        <v>316</v>
      </c>
      <c r="C318" s="9" t="s">
        <v>577</v>
      </c>
      <c r="D318" s="9" t="s">
        <v>549</v>
      </c>
      <c r="E318" s="8" t="s">
        <v>312</v>
      </c>
      <c r="F318" s="36" t="s">
        <v>312</v>
      </c>
      <c r="G318" s="29">
        <v>1351.3140000000001</v>
      </c>
      <c r="H318" s="11" t="s">
        <v>907</v>
      </c>
      <c r="I318" s="41" t="s">
        <v>330</v>
      </c>
      <c r="J318" s="46" t="s">
        <v>441</v>
      </c>
      <c r="K318" s="31" t="str">
        <f>_xlfn.XLOOKUP(Calculations[[#This Row],[For XLOOKUP]],Factors[For XLOOKUP],Factors[Factor],"")</f>
        <v>Σ.Ε. CO₂ eq</v>
      </c>
      <c r="L318" s="31">
        <f>_xlfn.XLOOKUP(Calculations[[#This Row],[For XLOOKUP]],Factors[For XLOOKUP],Factors[Value],"")</f>
        <v>1.93752E-4</v>
      </c>
      <c r="M318" s="31" t="str">
        <f>_xlfn.XLOOKUP(Calculations[[#This Row],[For XLOOKUP]],Factors[For XLOOKUP],Factors[Units],"")</f>
        <v>tn CO2 eq/ €</v>
      </c>
      <c r="N318" s="12" t="str">
        <f>_xlfn.XLOOKUP(Calculations[[#This Row],[For XLOOKUP]],Factors[For XLOOKUP],Factors[Source],"")</f>
        <v>EPA 2022</v>
      </c>
      <c r="O318" s="26" t="s">
        <v>1079</v>
      </c>
      <c r="P318" s="26" t="s">
        <v>1079</v>
      </c>
      <c r="Q318" s="26" t="s">
        <v>1079</v>
      </c>
      <c r="R318" s="26" t="s">
        <v>1079</v>
      </c>
      <c r="S318" s="26">
        <v>3.6033878486399993</v>
      </c>
      <c r="T318" s="26" t="s">
        <v>1077</v>
      </c>
      <c r="U318" s="65">
        <v>3.6033878486399993</v>
      </c>
    </row>
    <row r="319" spans="1:21" x14ac:dyDescent="0.3">
      <c r="A319" s="8" t="s">
        <v>315</v>
      </c>
      <c r="B319" s="8" t="s">
        <v>316</v>
      </c>
      <c r="C319" s="9" t="s">
        <v>577</v>
      </c>
      <c r="D319" s="9" t="s">
        <v>549</v>
      </c>
      <c r="E319" s="8" t="s">
        <v>312</v>
      </c>
      <c r="F319" s="36" t="s">
        <v>312</v>
      </c>
      <c r="G319" s="29">
        <v>791.30200000000013</v>
      </c>
      <c r="H319" s="11" t="s">
        <v>907</v>
      </c>
      <c r="I319" s="41" t="s">
        <v>364</v>
      </c>
      <c r="J319" s="46" t="s">
        <v>475</v>
      </c>
      <c r="K319" s="31" t="str">
        <f>_xlfn.XLOOKUP(Calculations[[#This Row],[For XLOOKUP]],Factors[For XLOOKUP],Factors[Factor],"")</f>
        <v>Σ.Ε. CO₂ eq</v>
      </c>
      <c r="L319" s="31">
        <f>_xlfn.XLOOKUP(Calculations[[#This Row],[For XLOOKUP]],Factors[For XLOOKUP],Factors[Value],"")</f>
        <v>2.2112999999999999E-4</v>
      </c>
      <c r="M319" s="31" t="str">
        <f>_xlfn.XLOOKUP(Calculations[[#This Row],[For XLOOKUP]],Factors[For XLOOKUP],Factors[Units],"")</f>
        <v>tn CO2 eq/ €</v>
      </c>
      <c r="N319" s="12" t="str">
        <f>_xlfn.XLOOKUP(Calculations[[#This Row],[For XLOOKUP]],Factors[For XLOOKUP],Factors[Source],"")</f>
        <v>EPA 2022</v>
      </c>
      <c r="O319" s="26" t="s">
        <v>1079</v>
      </c>
      <c r="P319" s="26" t="s">
        <v>1079</v>
      </c>
      <c r="Q319" s="26" t="s">
        <v>1079</v>
      </c>
      <c r="R319" s="26" t="s">
        <v>1079</v>
      </c>
      <c r="S319" s="26">
        <v>97.259968822720012</v>
      </c>
      <c r="T319" s="26" t="s">
        <v>1077</v>
      </c>
      <c r="U319" s="65">
        <v>97.259968822720012</v>
      </c>
    </row>
    <row r="320" spans="1:21" x14ac:dyDescent="0.3">
      <c r="A320" s="8" t="s">
        <v>315</v>
      </c>
      <c r="B320" s="8" t="s">
        <v>316</v>
      </c>
      <c r="C320" s="9" t="s">
        <v>577</v>
      </c>
      <c r="D320" s="9" t="s">
        <v>549</v>
      </c>
      <c r="E320" s="8" t="s">
        <v>312</v>
      </c>
      <c r="F320" s="36" t="s">
        <v>312</v>
      </c>
      <c r="G320" s="29">
        <v>526.1400000000001</v>
      </c>
      <c r="H320" s="11" t="s">
        <v>907</v>
      </c>
      <c r="I320" s="41" t="s">
        <v>350</v>
      </c>
      <c r="J320" s="46" t="s">
        <v>461</v>
      </c>
      <c r="K320" s="31" t="str">
        <f>_xlfn.XLOOKUP(Calculations[[#This Row],[For XLOOKUP]],Factors[For XLOOKUP],Factors[Factor],"")</f>
        <v>Σ.Ε. CO₂ eq</v>
      </c>
      <c r="L320" s="31">
        <f>_xlfn.XLOOKUP(Calculations[[#This Row],[For XLOOKUP]],Factors[For XLOOKUP],Factors[Value],"")</f>
        <v>7.1914136000000004E-4</v>
      </c>
      <c r="M320" s="31" t="str">
        <f>_xlfn.XLOOKUP(Calculations[[#This Row],[For XLOOKUP]],Factors[For XLOOKUP],Factors[Units],"")</f>
        <v>tn CO2 eq/ €</v>
      </c>
      <c r="N320" s="12" t="str">
        <f>_xlfn.XLOOKUP(Calculations[[#This Row],[For XLOOKUP]],Factors[For XLOOKUP],Factors[Source],"")</f>
        <v>BEIS 2021</v>
      </c>
      <c r="O320" s="26" t="s">
        <v>1079</v>
      </c>
      <c r="P320" s="26" t="s">
        <v>1079</v>
      </c>
      <c r="Q320" s="26" t="s">
        <v>1079</v>
      </c>
      <c r="R320" s="26" t="s">
        <v>1079</v>
      </c>
      <c r="S320" s="26">
        <v>9.3117714756319998</v>
      </c>
      <c r="T320" s="26" t="s">
        <v>1077</v>
      </c>
      <c r="U320" s="65">
        <v>9.3117714756319998</v>
      </c>
    </row>
    <row r="321" spans="1:21" x14ac:dyDescent="0.3">
      <c r="A321" s="8" t="s">
        <v>315</v>
      </c>
      <c r="B321" s="8" t="s">
        <v>316</v>
      </c>
      <c r="C321" s="9" t="s">
        <v>577</v>
      </c>
      <c r="D321" s="9" t="s">
        <v>549</v>
      </c>
      <c r="E321" s="8" t="s">
        <v>312</v>
      </c>
      <c r="F321" s="36" t="s">
        <v>312</v>
      </c>
      <c r="G321" s="29">
        <v>228.33200000000002</v>
      </c>
      <c r="H321" s="11" t="s">
        <v>907</v>
      </c>
      <c r="I321" s="41" t="s">
        <v>368</v>
      </c>
      <c r="J321" s="46" t="s">
        <v>479</v>
      </c>
      <c r="K321" s="31" t="str">
        <f>_xlfn.XLOOKUP(Calculations[[#This Row],[For XLOOKUP]],Factors[For XLOOKUP],Factors[Factor],"")</f>
        <v>Σ.Ε. CO₂ eq</v>
      </c>
      <c r="L321" s="31">
        <f>_xlfn.XLOOKUP(Calculations[[#This Row],[For XLOOKUP]],Factors[For XLOOKUP],Factors[Value],"")</f>
        <v>1.5329999999999999E-3</v>
      </c>
      <c r="M321" s="31" t="str">
        <f>_xlfn.XLOOKUP(Calculations[[#This Row],[For XLOOKUP]],Factors[For XLOOKUP],Factors[Units],"")</f>
        <v>tn CO2 eq/ €</v>
      </c>
      <c r="N321" s="12" t="str">
        <f>_xlfn.XLOOKUP(Calculations[[#This Row],[For XLOOKUP]],Factors[For XLOOKUP],Factors[Source],"")</f>
        <v>EXIOBASE 2019 - GR</v>
      </c>
      <c r="O321" s="26" t="s">
        <v>1079</v>
      </c>
      <c r="P321" s="26" t="s">
        <v>1079</v>
      </c>
      <c r="Q321" s="26" t="s">
        <v>1079</v>
      </c>
      <c r="R321" s="26" t="s">
        <v>1079</v>
      </c>
      <c r="S321" s="26">
        <v>4.2066879435500004</v>
      </c>
      <c r="T321" s="26" t="s">
        <v>1077</v>
      </c>
      <c r="U321" s="65">
        <v>4.2066879435500004</v>
      </c>
    </row>
    <row r="322" spans="1:21" x14ac:dyDescent="0.3">
      <c r="A322" s="8" t="s">
        <v>315</v>
      </c>
      <c r="B322" s="8" t="s">
        <v>316</v>
      </c>
      <c r="C322" s="9" t="s">
        <v>577</v>
      </c>
      <c r="D322" s="9" t="s">
        <v>549</v>
      </c>
      <c r="E322" s="8" t="s">
        <v>312</v>
      </c>
      <c r="F322" s="36" t="s">
        <v>312</v>
      </c>
      <c r="G322" s="29">
        <v>522.17000000000007</v>
      </c>
      <c r="H322" s="11" t="s">
        <v>907</v>
      </c>
      <c r="I322" s="41" t="s">
        <v>383</v>
      </c>
      <c r="J322" s="46" t="s">
        <v>494</v>
      </c>
      <c r="K322" s="31" t="str">
        <f>_xlfn.XLOOKUP(Calculations[[#This Row],[For XLOOKUP]],Factors[For XLOOKUP],Factors[Factor],"")</f>
        <v>Σ.Ε. CO₂ eq</v>
      </c>
      <c r="L322" s="31">
        <f>_xlfn.XLOOKUP(Calculations[[#This Row],[For XLOOKUP]],Factors[For XLOOKUP],Factors[Value],"")</f>
        <v>1.655E-3</v>
      </c>
      <c r="M322" s="31" t="str">
        <f>_xlfn.XLOOKUP(Calculations[[#This Row],[For XLOOKUP]],Factors[For XLOOKUP],Factors[Units],"")</f>
        <v>tn CO2 eq/ €</v>
      </c>
      <c r="N322" s="12" t="str">
        <f>_xlfn.XLOOKUP(Calculations[[#This Row],[For XLOOKUP]],Factors[For XLOOKUP],Factors[Source],"")</f>
        <v>EXIOBASE 2019 - GR</v>
      </c>
      <c r="O322" s="26" t="s">
        <v>1079</v>
      </c>
      <c r="P322" s="26" t="s">
        <v>1079</v>
      </c>
      <c r="Q322" s="26" t="s">
        <v>1079</v>
      </c>
      <c r="R322" s="26" t="s">
        <v>1079</v>
      </c>
      <c r="S322" s="26">
        <v>4.0294736504879998</v>
      </c>
      <c r="T322" s="26" t="s">
        <v>1077</v>
      </c>
      <c r="U322" s="65">
        <v>4.0294736504879998</v>
      </c>
    </row>
    <row r="323" spans="1:21" x14ac:dyDescent="0.3">
      <c r="A323" s="8" t="s">
        <v>315</v>
      </c>
      <c r="B323" s="8" t="s">
        <v>316</v>
      </c>
      <c r="C323" s="9" t="s">
        <v>577</v>
      </c>
      <c r="D323" s="9" t="s">
        <v>549</v>
      </c>
      <c r="E323" s="8" t="s">
        <v>312</v>
      </c>
      <c r="F323" s="36" t="s">
        <v>312</v>
      </c>
      <c r="G323" s="29">
        <v>292.31400000000002</v>
      </c>
      <c r="H323" s="11" t="s">
        <v>907</v>
      </c>
      <c r="I323" s="41" t="s">
        <v>324</v>
      </c>
      <c r="J323" s="46" t="s">
        <v>435</v>
      </c>
      <c r="K323" s="31" t="str">
        <f>_xlfn.XLOOKUP(Calculations[[#This Row],[For XLOOKUP]],Factors[For XLOOKUP],Factors[Factor],"")</f>
        <v>Σ.Ε. CO₂ eq</v>
      </c>
      <c r="L323" s="31">
        <f>_xlfn.XLOOKUP(Calculations[[#This Row],[For XLOOKUP]],Factors[For XLOOKUP],Factors[Value],"")</f>
        <v>1.16883E-4</v>
      </c>
      <c r="M323" s="31" t="str">
        <f>_xlfn.XLOOKUP(Calculations[[#This Row],[For XLOOKUP]],Factors[For XLOOKUP],Factors[Units],"")</f>
        <v>tn CO2 eq/ €</v>
      </c>
      <c r="N323" s="12" t="str">
        <f>_xlfn.XLOOKUP(Calculations[[#This Row],[For XLOOKUP]],Factors[For XLOOKUP],Factors[Source],"")</f>
        <v>EPA 2022</v>
      </c>
      <c r="O323" s="26" t="s">
        <v>1079</v>
      </c>
      <c r="P323" s="26" t="s">
        <v>1079</v>
      </c>
      <c r="Q323" s="26" t="s">
        <v>1079</v>
      </c>
      <c r="R323" s="26" t="s">
        <v>1079</v>
      </c>
      <c r="S323" s="26">
        <v>19.169464134960002</v>
      </c>
      <c r="T323" s="26" t="s">
        <v>1077</v>
      </c>
      <c r="U323" s="65">
        <v>19.169464134960002</v>
      </c>
    </row>
    <row r="324" spans="1:21" x14ac:dyDescent="0.3">
      <c r="A324" s="8" t="s">
        <v>315</v>
      </c>
      <c r="B324" s="8" t="s">
        <v>316</v>
      </c>
      <c r="C324" s="9" t="s">
        <v>577</v>
      </c>
      <c r="D324" s="9" t="s">
        <v>549</v>
      </c>
      <c r="E324" s="8" t="s">
        <v>312</v>
      </c>
      <c r="F324" s="36" t="s">
        <v>312</v>
      </c>
      <c r="G324" s="29">
        <v>1857.8860000000002</v>
      </c>
      <c r="H324" s="11" t="s">
        <v>907</v>
      </c>
      <c r="I324" s="41" t="s">
        <v>327</v>
      </c>
      <c r="J324" s="46" t="s">
        <v>438</v>
      </c>
      <c r="K324" s="31" t="str">
        <f>_xlfn.XLOOKUP(Calculations[[#This Row],[For XLOOKUP]],Factors[For XLOOKUP],Factors[Factor],"")</f>
        <v>Σ.Ε. CO₂ eq</v>
      </c>
      <c r="L324" s="31">
        <f>_xlfn.XLOOKUP(Calculations[[#This Row],[For XLOOKUP]],Factors[For XLOOKUP],Factors[Value],"")</f>
        <v>2.6324999999999997E-4</v>
      </c>
      <c r="M324" s="31" t="str">
        <f>_xlfn.XLOOKUP(Calculations[[#This Row],[For XLOOKUP]],Factors[For XLOOKUP],Factors[Units],"")</f>
        <v>tn CO2 eq/ €</v>
      </c>
      <c r="N324" s="12" t="str">
        <f>_xlfn.XLOOKUP(Calculations[[#This Row],[For XLOOKUP]],Factors[For XLOOKUP],Factors[Source],"")</f>
        <v>EPA 2022</v>
      </c>
      <c r="O324" s="26" t="s">
        <v>1079</v>
      </c>
      <c r="P324" s="26" t="s">
        <v>1079</v>
      </c>
      <c r="Q324" s="26" t="s">
        <v>1079</v>
      </c>
      <c r="R324" s="26" t="s">
        <v>1079</v>
      </c>
      <c r="S324" s="26">
        <v>22.836538067199999</v>
      </c>
      <c r="T324" s="26" t="s">
        <v>1077</v>
      </c>
      <c r="U324" s="65">
        <v>22.836538067199999</v>
      </c>
    </row>
    <row r="325" spans="1:21" x14ac:dyDescent="0.3">
      <c r="A325" s="8" t="s">
        <v>315</v>
      </c>
      <c r="B325" s="8" t="s">
        <v>316</v>
      </c>
      <c r="C325" s="9" t="s">
        <v>577</v>
      </c>
      <c r="D325" s="9" t="s">
        <v>549</v>
      </c>
      <c r="E325" s="8" t="s">
        <v>312</v>
      </c>
      <c r="F325" s="36" t="s">
        <v>312</v>
      </c>
      <c r="G325" s="29">
        <v>400.32399999999996</v>
      </c>
      <c r="H325" s="11" t="s">
        <v>907</v>
      </c>
      <c r="I325" s="41" t="s">
        <v>404</v>
      </c>
      <c r="J325" s="46" t="s">
        <v>515</v>
      </c>
      <c r="K325" s="31" t="str">
        <f>_xlfn.XLOOKUP(Calculations[[#This Row],[For XLOOKUP]],Factors[For XLOOKUP],Factors[Factor],"")</f>
        <v>Σ.Ε. CO₂ eq</v>
      </c>
      <c r="L325" s="31">
        <f>_xlfn.XLOOKUP(Calculations[[#This Row],[For XLOOKUP]],Factors[For XLOOKUP],Factors[Value],"")</f>
        <v>8.1689999999999996E-4</v>
      </c>
      <c r="M325" s="31" t="str">
        <f>_xlfn.XLOOKUP(Calculations[[#This Row],[For XLOOKUP]],Factors[For XLOOKUP],Factors[Units],"")</f>
        <v>tn CO2 eq/ €</v>
      </c>
      <c r="N325" s="12" t="str">
        <f>_xlfn.XLOOKUP(Calculations[[#This Row],[For XLOOKUP]],Factors[For XLOOKUP],Factors[Source],"")</f>
        <v>EXIOBASE 2019 - GR</v>
      </c>
      <c r="O325" s="26" t="s">
        <v>1079</v>
      </c>
      <c r="P325" s="26" t="s">
        <v>1079</v>
      </c>
      <c r="Q325" s="26" t="s">
        <v>1079</v>
      </c>
      <c r="R325" s="26" t="s">
        <v>1079</v>
      </c>
      <c r="S325" s="26">
        <v>2.1473241400000003</v>
      </c>
      <c r="T325" s="26" t="s">
        <v>1077</v>
      </c>
      <c r="U325" s="65">
        <v>2.1473241400000003</v>
      </c>
    </row>
    <row r="326" spans="1:21" x14ac:dyDescent="0.3">
      <c r="A326" s="8" t="s">
        <v>315</v>
      </c>
      <c r="B326" s="8" t="s">
        <v>316</v>
      </c>
      <c r="C326" s="9" t="s">
        <v>577</v>
      </c>
      <c r="D326" s="9" t="s">
        <v>549</v>
      </c>
      <c r="E326" s="8" t="s">
        <v>312</v>
      </c>
      <c r="F326" s="36" t="s">
        <v>312</v>
      </c>
      <c r="G326" s="29">
        <v>670.37199999999996</v>
      </c>
      <c r="H326" s="11" t="s">
        <v>907</v>
      </c>
      <c r="I326" s="41" t="s">
        <v>380</v>
      </c>
      <c r="J326" s="46" t="s">
        <v>491</v>
      </c>
      <c r="K326" s="31" t="str">
        <f>_xlfn.XLOOKUP(Calculations[[#This Row],[For XLOOKUP]],Factors[For XLOOKUP],Factors[Factor],"")</f>
        <v>Σ.Ε. CO₂ eq</v>
      </c>
      <c r="L326" s="31">
        <f>_xlfn.XLOOKUP(Calculations[[#This Row],[For XLOOKUP]],Factors[For XLOOKUP],Factors[Value],"")</f>
        <v>3.5486099999999999E-4</v>
      </c>
      <c r="M326" s="31" t="str">
        <f>_xlfn.XLOOKUP(Calculations[[#This Row],[For XLOOKUP]],Factors[For XLOOKUP],Factors[Units],"")</f>
        <v>tn CO2 eq/ €</v>
      </c>
      <c r="N326" s="12" t="str">
        <f>_xlfn.XLOOKUP(Calculations[[#This Row],[For XLOOKUP]],Factors[For XLOOKUP],Factors[Source],"")</f>
        <v>EPA 2022</v>
      </c>
      <c r="O326" s="26" t="s">
        <v>1079</v>
      </c>
      <c r="P326" s="26" t="s">
        <v>1079</v>
      </c>
      <c r="Q326" s="26" t="s">
        <v>1079</v>
      </c>
      <c r="R326" s="26" t="s">
        <v>1079</v>
      </c>
      <c r="S326" s="26">
        <v>20.945253293999997</v>
      </c>
      <c r="T326" s="26" t="s">
        <v>1077</v>
      </c>
      <c r="U326" s="65">
        <v>20.945253293999997</v>
      </c>
    </row>
    <row r="327" spans="1:21" x14ac:dyDescent="0.3">
      <c r="A327" s="8" t="s">
        <v>315</v>
      </c>
      <c r="B327" s="8" t="s">
        <v>316</v>
      </c>
      <c r="C327" s="9" t="s">
        <v>577</v>
      </c>
      <c r="D327" s="9" t="s">
        <v>549</v>
      </c>
      <c r="E327" s="8" t="s">
        <v>312</v>
      </c>
      <c r="F327" s="36" t="s">
        <v>312</v>
      </c>
      <c r="G327" s="29">
        <v>414.44399999999996</v>
      </c>
      <c r="H327" s="11" t="s">
        <v>907</v>
      </c>
      <c r="I327" s="41" t="s">
        <v>384</v>
      </c>
      <c r="J327" s="46" t="s">
        <v>495</v>
      </c>
      <c r="K327" s="31" t="str">
        <f>_xlfn.XLOOKUP(Calculations[[#This Row],[For XLOOKUP]],Factors[For XLOOKUP],Factors[Factor],"")</f>
        <v>Σ.Ε. CO₂ eq</v>
      </c>
      <c r="L327" s="31">
        <f>_xlfn.XLOOKUP(Calculations[[#This Row],[For XLOOKUP]],Factors[For XLOOKUP],Factors[Value],"")</f>
        <v>2.6114399999999999E-4</v>
      </c>
      <c r="M327" s="31" t="str">
        <f>_xlfn.XLOOKUP(Calculations[[#This Row],[For XLOOKUP]],Factors[For XLOOKUP],Factors[Units],"")</f>
        <v>tn CO2 eq/ €</v>
      </c>
      <c r="N327" s="12" t="str">
        <f>_xlfn.XLOOKUP(Calculations[[#This Row],[For XLOOKUP]],Factors[For XLOOKUP],Factors[Source],"")</f>
        <v>EPA 2022</v>
      </c>
      <c r="O327" s="26" t="s">
        <v>1079</v>
      </c>
      <c r="P327" s="26" t="s">
        <v>1079</v>
      </c>
      <c r="Q327" s="26" t="s">
        <v>1079</v>
      </c>
      <c r="R327" s="26" t="s">
        <v>1079</v>
      </c>
      <c r="S327" s="26">
        <v>1.0684109640000001</v>
      </c>
      <c r="T327" s="26" t="s">
        <v>1077</v>
      </c>
      <c r="U327" s="65">
        <v>1.0684109640000001</v>
      </c>
    </row>
    <row r="328" spans="1:21" x14ac:dyDescent="0.3">
      <c r="A328" s="8" t="s">
        <v>315</v>
      </c>
      <c r="B328" s="8" t="s">
        <v>316</v>
      </c>
      <c r="C328" s="9" t="s">
        <v>577</v>
      </c>
      <c r="D328" s="9" t="s">
        <v>549</v>
      </c>
      <c r="E328" s="8" t="s">
        <v>312</v>
      </c>
      <c r="F328" s="36" t="s">
        <v>312</v>
      </c>
      <c r="G328" s="29">
        <v>108</v>
      </c>
      <c r="H328" s="11" t="s">
        <v>907</v>
      </c>
      <c r="I328" s="41" t="s">
        <v>390</v>
      </c>
      <c r="J328" s="46" t="s">
        <v>501</v>
      </c>
      <c r="K328" s="31" t="str">
        <f>_xlfn.XLOOKUP(Calculations[[#This Row],[For XLOOKUP]],Factors[For XLOOKUP],Factors[Factor],"")</f>
        <v>Σ.Ε. CO₂ eq</v>
      </c>
      <c r="L328" s="31">
        <f>_xlfn.XLOOKUP(Calculations[[#This Row],[For XLOOKUP]],Factors[For XLOOKUP],Factors[Value],"")</f>
        <v>2.5061399999999997E-4</v>
      </c>
      <c r="M328" s="31" t="str">
        <f>_xlfn.XLOOKUP(Calculations[[#This Row],[For XLOOKUP]],Factors[For XLOOKUP],Factors[Units],"")</f>
        <v>tn CO2 eq/ €</v>
      </c>
      <c r="N328" s="12" t="str">
        <f>_xlfn.XLOOKUP(Calculations[[#This Row],[For XLOOKUP]],Factors[For XLOOKUP],Factors[Source],"")</f>
        <v>EPA 2022</v>
      </c>
      <c r="O328" s="26" t="s">
        <v>1079</v>
      </c>
      <c r="P328" s="26" t="s">
        <v>1079</v>
      </c>
      <c r="Q328" s="26" t="s">
        <v>1079</v>
      </c>
      <c r="R328" s="26" t="s">
        <v>1079</v>
      </c>
      <c r="S328" s="26">
        <v>4.9852185282639985</v>
      </c>
      <c r="T328" s="26" t="s">
        <v>1077</v>
      </c>
      <c r="U328" s="65">
        <v>4.9852185282639985</v>
      </c>
    </row>
    <row r="329" spans="1:21" x14ac:dyDescent="0.3">
      <c r="A329" s="8" t="s">
        <v>315</v>
      </c>
      <c r="B329" s="8" t="s">
        <v>316</v>
      </c>
      <c r="C329" s="9" t="s">
        <v>577</v>
      </c>
      <c r="D329" s="9" t="s">
        <v>549</v>
      </c>
      <c r="E329" s="8" t="s">
        <v>312</v>
      </c>
      <c r="F329" s="36" t="s">
        <v>312</v>
      </c>
      <c r="G329" s="29">
        <v>121.83200000000002</v>
      </c>
      <c r="H329" s="11" t="s">
        <v>907</v>
      </c>
      <c r="I329" s="41" t="s">
        <v>409</v>
      </c>
      <c r="J329" s="46" t="s">
        <v>520</v>
      </c>
      <c r="K329" s="31" t="str">
        <f>_xlfn.XLOOKUP(Calculations[[#This Row],[For XLOOKUP]],Factors[For XLOOKUP],Factors[Factor],"")</f>
        <v>Σ.Ε. CO₂ eq</v>
      </c>
      <c r="L329" s="31">
        <f>_xlfn.XLOOKUP(Calculations[[#This Row],[For XLOOKUP]],Factors[For XLOOKUP],Factors[Value],"")</f>
        <v>5.3740000000000005E-4</v>
      </c>
      <c r="M329" s="31" t="str">
        <f>_xlfn.XLOOKUP(Calculations[[#This Row],[For XLOOKUP]],Factors[For XLOOKUP],Factors[Units],"")</f>
        <v>tn CO2 eq/ €</v>
      </c>
      <c r="N329" s="12" t="str">
        <f>_xlfn.XLOOKUP(Calculations[[#This Row],[For XLOOKUP]],Factors[For XLOOKUP],Factors[Source],"")</f>
        <v>EXIOBASE 2019 - GR</v>
      </c>
      <c r="O329" s="26" t="s">
        <v>1079</v>
      </c>
      <c r="P329" s="26" t="s">
        <v>1079</v>
      </c>
      <c r="Q329" s="26" t="s">
        <v>1079</v>
      </c>
      <c r="R329" s="26" t="s">
        <v>1079</v>
      </c>
      <c r="S329" s="26">
        <v>32.473473575999996</v>
      </c>
      <c r="T329" s="26" t="s">
        <v>1077</v>
      </c>
      <c r="U329" s="65">
        <v>32.473473575999996</v>
      </c>
    </row>
    <row r="330" spans="1:21" x14ac:dyDescent="0.3">
      <c r="A330" s="8" t="s">
        <v>315</v>
      </c>
      <c r="B330" s="8" t="s">
        <v>316</v>
      </c>
      <c r="C330" s="9" t="s">
        <v>577</v>
      </c>
      <c r="D330" s="9" t="s">
        <v>549</v>
      </c>
      <c r="E330" s="8" t="s">
        <v>312</v>
      </c>
      <c r="F330" s="36" t="s">
        <v>312</v>
      </c>
      <c r="G330" s="29">
        <v>95</v>
      </c>
      <c r="H330" s="11" t="s">
        <v>907</v>
      </c>
      <c r="I330" s="41" t="s">
        <v>360</v>
      </c>
      <c r="J330" s="46" t="s">
        <v>471</v>
      </c>
      <c r="K330" s="31" t="str">
        <f>_xlfn.XLOOKUP(Calculations[[#This Row],[For XLOOKUP]],Factors[For XLOOKUP],Factors[Factor],"")</f>
        <v>Σ.Ε. CO₂ eq</v>
      </c>
      <c r="L330" s="31">
        <f>_xlfn.XLOOKUP(Calculations[[#This Row],[For XLOOKUP]],Factors[For XLOOKUP],Factors[Value],"")</f>
        <v>1.8216899999999998E-4</v>
      </c>
      <c r="M330" s="31" t="str">
        <f>_xlfn.XLOOKUP(Calculations[[#This Row],[For XLOOKUP]],Factors[For XLOOKUP],Factors[Units],"")</f>
        <v>tn CO2 eq/ €</v>
      </c>
      <c r="N330" s="12" t="str">
        <f>_xlfn.XLOOKUP(Calculations[[#This Row],[For XLOOKUP]],Factors[For XLOOKUP],Factors[Source],"")</f>
        <v>EPA 2022</v>
      </c>
      <c r="O330" s="26" t="s">
        <v>1079</v>
      </c>
      <c r="P330" s="26" t="s">
        <v>1079</v>
      </c>
      <c r="Q330" s="26" t="s">
        <v>1079</v>
      </c>
      <c r="R330" s="26" t="s">
        <v>1079</v>
      </c>
      <c r="S330" s="26">
        <v>3.0866453778750005</v>
      </c>
      <c r="T330" s="26" t="s">
        <v>1077</v>
      </c>
      <c r="U330" s="65">
        <v>3.0866453778750005</v>
      </c>
    </row>
    <row r="331" spans="1:21" x14ac:dyDescent="0.3">
      <c r="A331" s="8" t="s">
        <v>315</v>
      </c>
      <c r="B331" s="8" t="s">
        <v>316</v>
      </c>
      <c r="C331" s="9" t="s">
        <v>577</v>
      </c>
      <c r="D331" s="9" t="s">
        <v>549</v>
      </c>
      <c r="E331" s="8" t="s">
        <v>312</v>
      </c>
      <c r="F331" s="36" t="s">
        <v>312</v>
      </c>
      <c r="G331" s="29">
        <v>129.48400000000001</v>
      </c>
      <c r="H331" s="11" t="s">
        <v>907</v>
      </c>
      <c r="I331" s="41" t="s">
        <v>357</v>
      </c>
      <c r="J331" s="46" t="s">
        <v>468</v>
      </c>
      <c r="K331" s="31" t="str">
        <f>_xlfn.XLOOKUP(Calculations[[#This Row],[For XLOOKUP]],Factors[For XLOOKUP],Factors[Factor],"")</f>
        <v>Σ.Ε. CO₂ eq</v>
      </c>
      <c r="L331" s="31">
        <f>_xlfn.XLOOKUP(Calculations[[#This Row],[For XLOOKUP]],Factors[For XLOOKUP],Factors[Value],"")</f>
        <v>1.03194E-4</v>
      </c>
      <c r="M331" s="31" t="str">
        <f>_xlfn.XLOOKUP(Calculations[[#This Row],[For XLOOKUP]],Factors[For XLOOKUP],Factors[Units],"")</f>
        <v>tn CO2 eq/ €</v>
      </c>
      <c r="N331" s="12" t="str">
        <f>_xlfn.XLOOKUP(Calculations[[#This Row],[For XLOOKUP]],Factors[For XLOOKUP],Factors[Source],"")</f>
        <v>EPA 2022</v>
      </c>
      <c r="O331" s="26" t="s">
        <v>1079</v>
      </c>
      <c r="P331" s="26" t="s">
        <v>1079</v>
      </c>
      <c r="Q331" s="26" t="s">
        <v>1079</v>
      </c>
      <c r="R331" s="26" t="s">
        <v>1079</v>
      </c>
      <c r="S331" s="26">
        <v>4.1019475293887995</v>
      </c>
      <c r="T331" s="26" t="s">
        <v>1077</v>
      </c>
      <c r="U331" s="65">
        <v>4.1019475293887995</v>
      </c>
    </row>
    <row r="332" spans="1:21" x14ac:dyDescent="0.3">
      <c r="A332" s="8" t="s">
        <v>315</v>
      </c>
      <c r="B332" s="8" t="s">
        <v>316</v>
      </c>
      <c r="C332" s="9" t="s">
        <v>577</v>
      </c>
      <c r="D332" s="9" t="s">
        <v>549</v>
      </c>
      <c r="E332" s="8" t="s">
        <v>312</v>
      </c>
      <c r="F332" s="36" t="s">
        <v>312</v>
      </c>
      <c r="G332" s="29">
        <v>56.451999999999998</v>
      </c>
      <c r="H332" s="11" t="s">
        <v>907</v>
      </c>
      <c r="I332" s="41" t="s">
        <v>371</v>
      </c>
      <c r="J332" s="46" t="s">
        <v>482</v>
      </c>
      <c r="K332" s="31" t="str">
        <f>_xlfn.XLOOKUP(Calculations[[#This Row],[For XLOOKUP]],Factors[For XLOOKUP],Factors[Factor],"")</f>
        <v>Σ.Ε. CO₂ eq</v>
      </c>
      <c r="L332" s="31">
        <f>_xlfn.XLOOKUP(Calculations[[#This Row],[For XLOOKUP]],Factors[For XLOOKUP],Factors[Value],"")</f>
        <v>1.887E-3</v>
      </c>
      <c r="M332" s="31" t="str">
        <f>_xlfn.XLOOKUP(Calculations[[#This Row],[For XLOOKUP]],Factors[For XLOOKUP],Factors[Units],"")</f>
        <v>tn CO2 eq/ €</v>
      </c>
      <c r="N332" s="12" t="str">
        <f>_xlfn.XLOOKUP(Calculations[[#This Row],[For XLOOKUP]],Factors[For XLOOKUP],Factors[Source],"")</f>
        <v>EXIOBASE 2019 - GR</v>
      </c>
      <c r="O332" s="26" t="s">
        <v>1079</v>
      </c>
      <c r="P332" s="26" t="s">
        <v>1079</v>
      </c>
      <c r="Q332" s="26" t="s">
        <v>1079</v>
      </c>
      <c r="R332" s="26" t="s">
        <v>1079</v>
      </c>
      <c r="S332" s="26">
        <v>0.83603838620199999</v>
      </c>
      <c r="T332" s="26" t="s">
        <v>1077</v>
      </c>
      <c r="U332" s="65">
        <v>0.83603838620199999</v>
      </c>
    </row>
    <row r="333" spans="1:21" x14ac:dyDescent="0.3">
      <c r="A333" s="8" t="s">
        <v>315</v>
      </c>
      <c r="B333" s="8" t="s">
        <v>316</v>
      </c>
      <c r="C333" s="9" t="s">
        <v>577</v>
      </c>
      <c r="D333" s="9" t="s">
        <v>549</v>
      </c>
      <c r="E333" s="8" t="s">
        <v>312</v>
      </c>
      <c r="F333" s="36" t="s">
        <v>312</v>
      </c>
      <c r="G333" s="29">
        <v>53.724000000000004</v>
      </c>
      <c r="H333" s="11" t="s">
        <v>907</v>
      </c>
      <c r="I333" s="41" t="s">
        <v>373</v>
      </c>
      <c r="J333" s="46" t="s">
        <v>484</v>
      </c>
      <c r="K333" s="31" t="str">
        <f>_xlfn.XLOOKUP(Calculations[[#This Row],[For XLOOKUP]],Factors[For XLOOKUP],Factors[Factor],"")</f>
        <v>Σ.Ε. CO₂ eq</v>
      </c>
      <c r="L333" s="31">
        <f>_xlfn.XLOOKUP(Calculations[[#This Row],[For XLOOKUP]],Factors[For XLOOKUP],Factors[Value],"")</f>
        <v>3.2831800000000008E-4</v>
      </c>
      <c r="M333" s="31" t="str">
        <f>_xlfn.XLOOKUP(Calculations[[#This Row],[For XLOOKUP]],Factors[For XLOOKUP],Factors[Units],"")</f>
        <v>tn CO2 eq/ €</v>
      </c>
      <c r="N333" s="12" t="str">
        <f>_xlfn.XLOOKUP(Calculations[[#This Row],[For XLOOKUP]],Factors[For XLOOKUP],Factors[Source],"")</f>
        <v>EPA 2018</v>
      </c>
      <c r="O333" s="26" t="s">
        <v>1079</v>
      </c>
      <c r="P333" s="26" t="s">
        <v>1079</v>
      </c>
      <c r="Q333" s="26" t="s">
        <v>1079</v>
      </c>
      <c r="R333" s="26" t="s">
        <v>1079</v>
      </c>
      <c r="S333" s="26">
        <v>14.502065431220009</v>
      </c>
      <c r="T333" s="26" t="s">
        <v>1077</v>
      </c>
      <c r="U333" s="65">
        <v>14.502065431220009</v>
      </c>
    </row>
    <row r="334" spans="1:21" x14ac:dyDescent="0.3">
      <c r="A334" s="8" t="s">
        <v>315</v>
      </c>
      <c r="B334" s="8" t="s">
        <v>316</v>
      </c>
      <c r="C334" s="9" t="s">
        <v>577</v>
      </c>
      <c r="D334" s="9" t="s">
        <v>549</v>
      </c>
      <c r="E334" s="8" t="s">
        <v>312</v>
      </c>
      <c r="F334" s="36" t="s">
        <v>312</v>
      </c>
      <c r="G334" s="29">
        <v>39.5</v>
      </c>
      <c r="H334" s="11" t="s">
        <v>907</v>
      </c>
      <c r="I334" s="41" t="s">
        <v>374</v>
      </c>
      <c r="J334" s="46" t="s">
        <v>485</v>
      </c>
      <c r="K334" s="31" t="str">
        <f>_xlfn.XLOOKUP(Calculations[[#This Row],[For XLOOKUP]],Factors[For XLOOKUP],Factors[Factor],"")</f>
        <v>Σ.Ε. CO₂ eq</v>
      </c>
      <c r="L334" s="31">
        <f>_xlfn.XLOOKUP(Calculations[[#This Row],[For XLOOKUP]],Factors[For XLOOKUP],Factors[Value],"")</f>
        <v>3.2537700000000001E-4</v>
      </c>
      <c r="M334" s="31" t="str">
        <f>_xlfn.XLOOKUP(Calculations[[#This Row],[For XLOOKUP]],Factors[For XLOOKUP],Factors[Units],"")</f>
        <v>tn CO2 eq/ €</v>
      </c>
      <c r="N334" s="12" t="str">
        <f>_xlfn.XLOOKUP(Calculations[[#This Row],[For XLOOKUP]],Factors[For XLOOKUP],Factors[Source],"")</f>
        <v>EPA 2022</v>
      </c>
      <c r="O334" s="26" t="s">
        <v>1079</v>
      </c>
      <c r="P334" s="26" t="s">
        <v>1079</v>
      </c>
      <c r="Q334" s="26" t="s">
        <v>1079</v>
      </c>
      <c r="R334" s="26" t="s">
        <v>1079</v>
      </c>
      <c r="S334" s="26">
        <v>16.502020301155003</v>
      </c>
      <c r="T334" s="26" t="s">
        <v>1077</v>
      </c>
      <c r="U334" s="65">
        <v>16.502020301155003</v>
      </c>
    </row>
    <row r="335" spans="1:21" x14ac:dyDescent="0.3">
      <c r="A335" s="8" t="s">
        <v>315</v>
      </c>
      <c r="B335" s="8" t="s">
        <v>316</v>
      </c>
      <c r="C335" s="9" t="s">
        <v>577</v>
      </c>
      <c r="D335" s="9" t="s">
        <v>549</v>
      </c>
      <c r="E335" s="8" t="s">
        <v>312</v>
      </c>
      <c r="F335" s="36" t="s">
        <v>312</v>
      </c>
      <c r="G335" s="29">
        <v>120.51999999999998</v>
      </c>
      <c r="H335" s="11" t="s">
        <v>907</v>
      </c>
      <c r="I335" s="41" t="s">
        <v>363</v>
      </c>
      <c r="J335" s="46" t="s">
        <v>474</v>
      </c>
      <c r="K335" s="31" t="str">
        <f>_xlfn.XLOOKUP(Calculations[[#This Row],[For XLOOKUP]],Factors[For XLOOKUP],Factors[Factor],"")</f>
        <v>Σ.Ε. CO₂ eq</v>
      </c>
      <c r="L335" s="31">
        <f>_xlfn.XLOOKUP(Calculations[[#This Row],[For XLOOKUP]],Factors[For XLOOKUP],Factors[Value],"")</f>
        <v>1.275183E-3</v>
      </c>
      <c r="M335" s="31" t="str">
        <f>_xlfn.XLOOKUP(Calculations[[#This Row],[For XLOOKUP]],Factors[For XLOOKUP],Factors[Units],"")</f>
        <v>tn CO2 eq/ €</v>
      </c>
      <c r="N335" s="12" t="str">
        <f>_xlfn.XLOOKUP(Calculations[[#This Row],[For XLOOKUP]],Factors[For XLOOKUP],Factors[Source],"")</f>
        <v>EPA 2022</v>
      </c>
      <c r="O335" s="26" t="s">
        <v>1079</v>
      </c>
      <c r="P335" s="26" t="s">
        <v>1079</v>
      </c>
      <c r="Q335" s="26" t="s">
        <v>1079</v>
      </c>
      <c r="R335" s="26" t="s">
        <v>1079</v>
      </c>
      <c r="S335" s="26">
        <v>246.34531644060002</v>
      </c>
      <c r="T335" s="26" t="s">
        <v>1077</v>
      </c>
      <c r="U335" s="65">
        <v>246.34531644060002</v>
      </c>
    </row>
    <row r="336" spans="1:21" x14ac:dyDescent="0.3">
      <c r="A336" s="8" t="s">
        <v>315</v>
      </c>
      <c r="B336" s="8" t="s">
        <v>316</v>
      </c>
      <c r="C336" s="9" t="s">
        <v>577</v>
      </c>
      <c r="D336" s="9" t="s">
        <v>549</v>
      </c>
      <c r="E336" s="8" t="s">
        <v>312</v>
      </c>
      <c r="F336" s="36" t="s">
        <v>312</v>
      </c>
      <c r="G336" s="29">
        <v>50.09</v>
      </c>
      <c r="H336" s="11" t="s">
        <v>907</v>
      </c>
      <c r="I336" s="41" t="s">
        <v>396</v>
      </c>
      <c r="J336" s="46" t="s">
        <v>507</v>
      </c>
      <c r="K336" s="31" t="str">
        <f>_xlfn.XLOOKUP(Calculations[[#This Row],[For XLOOKUP]],Factors[For XLOOKUP],Factors[Factor],"")</f>
        <v>Σ.Ε. CO₂ eq</v>
      </c>
      <c r="L336" s="31">
        <f>_xlfn.XLOOKUP(Calculations[[#This Row],[For XLOOKUP]],Factors[For XLOOKUP],Factors[Value],"")</f>
        <v>2.2007699999999997E-4</v>
      </c>
      <c r="M336" s="31" t="str">
        <f>_xlfn.XLOOKUP(Calculations[[#This Row],[For XLOOKUP]],Factors[For XLOOKUP],Factors[Units],"")</f>
        <v>tn CO2 eq/ €</v>
      </c>
      <c r="N336" s="12" t="str">
        <f>_xlfn.XLOOKUP(Calculations[[#This Row],[For XLOOKUP]],Factors[For XLOOKUP],Factors[Source],"")</f>
        <v>EPA 2022</v>
      </c>
      <c r="O336" s="26" t="s">
        <v>1079</v>
      </c>
      <c r="P336" s="26" t="s">
        <v>1079</v>
      </c>
      <c r="Q336" s="26" t="s">
        <v>1079</v>
      </c>
      <c r="R336" s="26" t="s">
        <v>1079</v>
      </c>
      <c r="S336" s="26">
        <v>0.53994886571360001</v>
      </c>
      <c r="T336" s="26" t="s">
        <v>1077</v>
      </c>
      <c r="U336" s="65">
        <v>0.53994886571360001</v>
      </c>
    </row>
    <row r="337" spans="1:21" x14ac:dyDescent="0.3">
      <c r="A337" s="8" t="s">
        <v>315</v>
      </c>
      <c r="B337" s="8" t="s">
        <v>316</v>
      </c>
      <c r="C337" s="9" t="s">
        <v>577</v>
      </c>
      <c r="D337" s="9" t="s">
        <v>549</v>
      </c>
      <c r="E337" s="8" t="s">
        <v>312</v>
      </c>
      <c r="F337" s="36" t="s">
        <v>312</v>
      </c>
      <c r="G337" s="29">
        <v>18.963999999999999</v>
      </c>
      <c r="H337" s="11" t="s">
        <v>907</v>
      </c>
      <c r="I337" s="41" t="s">
        <v>388</v>
      </c>
      <c r="J337" s="46" t="s">
        <v>499</v>
      </c>
      <c r="K337" s="31" t="str">
        <f>_xlfn.XLOOKUP(Calculations[[#This Row],[For XLOOKUP]],Factors[For XLOOKUP],Factors[Factor],"")</f>
        <v>Σ.Ε. CO₂ eq</v>
      </c>
      <c r="L337" s="31">
        <f>_xlfn.XLOOKUP(Calculations[[#This Row],[For XLOOKUP]],Factors[For XLOOKUP],Factors[Value],"")</f>
        <v>9.4980599999999998E-4</v>
      </c>
      <c r="M337" s="31" t="str">
        <f>_xlfn.XLOOKUP(Calculations[[#This Row],[For XLOOKUP]],Factors[For XLOOKUP],Factors[Units],"")</f>
        <v>tn CO2 eq/ €</v>
      </c>
      <c r="N337" s="12" t="str">
        <f>_xlfn.XLOOKUP(Calculations[[#This Row],[For XLOOKUP]],Factors[For XLOOKUP],Factors[Source],"")</f>
        <v>EPA 2022</v>
      </c>
      <c r="O337" s="26" t="s">
        <v>1079</v>
      </c>
      <c r="P337" s="26" t="s">
        <v>1079</v>
      </c>
      <c r="Q337" s="26" t="s">
        <v>1079</v>
      </c>
      <c r="R337" s="26" t="s">
        <v>1079</v>
      </c>
      <c r="S337" s="26">
        <v>0.39348226302</v>
      </c>
      <c r="T337" s="26" t="s">
        <v>1077</v>
      </c>
      <c r="U337" s="65">
        <v>0.39348226302</v>
      </c>
    </row>
    <row r="338" spans="1:21" x14ac:dyDescent="0.3">
      <c r="A338" s="8" t="s">
        <v>315</v>
      </c>
      <c r="B338" s="8" t="s">
        <v>316</v>
      </c>
      <c r="C338" s="9" t="s">
        <v>577</v>
      </c>
      <c r="D338" s="9" t="s">
        <v>549</v>
      </c>
      <c r="E338" s="8" t="s">
        <v>312</v>
      </c>
      <c r="F338" s="36" t="s">
        <v>312</v>
      </c>
      <c r="G338" s="29">
        <v>14.808</v>
      </c>
      <c r="H338" s="11" t="s">
        <v>907</v>
      </c>
      <c r="I338" s="41" t="s">
        <v>403</v>
      </c>
      <c r="J338" s="46" t="s">
        <v>514</v>
      </c>
      <c r="K338" s="31" t="str">
        <f>_xlfn.XLOOKUP(Calculations[[#This Row],[For XLOOKUP]],Factors[For XLOOKUP],Factors[Factor],"")</f>
        <v>Σ.Ε. CO₂ eq</v>
      </c>
      <c r="L338" s="31">
        <f>_xlfn.XLOOKUP(Calculations[[#This Row],[For XLOOKUP]],Factors[For XLOOKUP],Factors[Value],"")</f>
        <v>6.715E-4</v>
      </c>
      <c r="M338" s="31" t="str">
        <f>_xlfn.XLOOKUP(Calculations[[#This Row],[For XLOOKUP]],Factors[For XLOOKUP],Factors[Units],"")</f>
        <v>tn CO2 eq/ €</v>
      </c>
      <c r="N338" s="12" t="str">
        <f>_xlfn.XLOOKUP(Calculations[[#This Row],[For XLOOKUP]],Factors[For XLOOKUP],Factors[Source],"")</f>
        <v>EXIOBASE 2019 - GR</v>
      </c>
      <c r="O338" s="26" t="s">
        <v>1079</v>
      </c>
      <c r="P338" s="26" t="s">
        <v>1079</v>
      </c>
      <c r="Q338" s="26" t="s">
        <v>1079</v>
      </c>
      <c r="R338" s="26" t="s">
        <v>1079</v>
      </c>
      <c r="S338" s="26">
        <v>0.75471844132300014</v>
      </c>
      <c r="T338" s="26" t="s">
        <v>1077</v>
      </c>
      <c r="U338" s="65">
        <v>0.75471844132300014</v>
      </c>
    </row>
    <row r="339" spans="1:21" x14ac:dyDescent="0.3">
      <c r="A339" s="8" t="s">
        <v>315</v>
      </c>
      <c r="B339" s="8" t="s">
        <v>316</v>
      </c>
      <c r="C339" s="9" t="s">
        <v>577</v>
      </c>
      <c r="D339" s="9" t="s">
        <v>549</v>
      </c>
      <c r="E339" s="8" t="s">
        <v>312</v>
      </c>
      <c r="F339" s="36" t="s">
        <v>312</v>
      </c>
      <c r="G339" s="29">
        <v>9.8760000000000012</v>
      </c>
      <c r="H339" s="11" t="s">
        <v>907</v>
      </c>
      <c r="I339" s="41" t="s">
        <v>416</v>
      </c>
      <c r="J339" s="46" t="s">
        <v>527</v>
      </c>
      <c r="K339" s="31" t="str">
        <f>_xlfn.XLOOKUP(Calculations[[#This Row],[For XLOOKUP]],Factors[For XLOOKUP],Factors[Factor],"")</f>
        <v>Σ.Ε. CO₂ eq</v>
      </c>
      <c r="L339" s="31">
        <f>_xlfn.XLOOKUP(Calculations[[#This Row],[For XLOOKUP]],Factors[For XLOOKUP],Factors[Value],"")</f>
        <v>1.2636E-4</v>
      </c>
      <c r="M339" s="31" t="str">
        <f>_xlfn.XLOOKUP(Calculations[[#This Row],[For XLOOKUP]],Factors[For XLOOKUP],Factors[Units],"")</f>
        <v>tn CO2 eq/ €</v>
      </c>
      <c r="N339" s="12" t="str">
        <f>_xlfn.XLOOKUP(Calculations[[#This Row],[For XLOOKUP]],Factors[For XLOOKUP],Factors[Source],"")</f>
        <v>EPA 2022</v>
      </c>
      <c r="O339" s="26" t="s">
        <v>1079</v>
      </c>
      <c r="P339" s="26" t="s">
        <v>1079</v>
      </c>
      <c r="Q339" s="26" t="s">
        <v>1079</v>
      </c>
      <c r="R339" s="26" t="s">
        <v>1079</v>
      </c>
      <c r="S339" s="26">
        <v>1.3375395227330003</v>
      </c>
      <c r="T339" s="26" t="s">
        <v>1077</v>
      </c>
      <c r="U339" s="65">
        <v>1.3375395227330003</v>
      </c>
    </row>
    <row r="340" spans="1:21" x14ac:dyDescent="0.3">
      <c r="A340" s="8" t="s">
        <v>315</v>
      </c>
      <c r="B340" s="8" t="s">
        <v>316</v>
      </c>
      <c r="C340" s="9" t="s">
        <v>577</v>
      </c>
      <c r="D340" s="9" t="s">
        <v>549</v>
      </c>
      <c r="E340" s="8" t="s">
        <v>312</v>
      </c>
      <c r="F340" s="36" t="s">
        <v>312</v>
      </c>
      <c r="G340" s="29">
        <v>19.424000000000003</v>
      </c>
      <c r="H340" s="11" t="s">
        <v>907</v>
      </c>
      <c r="I340" s="41" t="s">
        <v>407</v>
      </c>
      <c r="J340" s="46" t="s">
        <v>518</v>
      </c>
      <c r="K340" s="31" t="str">
        <f>_xlfn.XLOOKUP(Calculations[[#This Row],[For XLOOKUP]],Factors[For XLOOKUP],Factors[Factor],"")</f>
        <v>Σ.Ε. CO₂ eq</v>
      </c>
      <c r="L340" s="31">
        <f>_xlfn.XLOOKUP(Calculations[[#This Row],[For XLOOKUP]],Factors[For XLOOKUP],Factors[Value],"")</f>
        <v>5.5914300000000001E-4</v>
      </c>
      <c r="M340" s="31" t="str">
        <f>_xlfn.XLOOKUP(Calculations[[#This Row],[For XLOOKUP]],Factors[For XLOOKUP],Factors[Units],"")</f>
        <v>tn CO2 eq/ €</v>
      </c>
      <c r="N340" s="12" t="str">
        <f>_xlfn.XLOOKUP(Calculations[[#This Row],[For XLOOKUP]],Factors[For XLOOKUP],Factors[Source],"")</f>
        <v>EPA 2022</v>
      </c>
      <c r="O340" s="26" t="s">
        <v>1079</v>
      </c>
      <c r="P340" s="26" t="s">
        <v>1079</v>
      </c>
      <c r="Q340" s="26" t="s">
        <v>1079</v>
      </c>
      <c r="R340" s="26" t="s">
        <v>1079</v>
      </c>
      <c r="S340" s="26">
        <v>3.3430638384000004</v>
      </c>
      <c r="T340" s="26" t="s">
        <v>1077</v>
      </c>
      <c r="U340" s="65">
        <v>3.3430638384000004</v>
      </c>
    </row>
    <row r="341" spans="1:21" x14ac:dyDescent="0.3">
      <c r="A341" s="8" t="s">
        <v>315</v>
      </c>
      <c r="B341" s="8" t="s">
        <v>316</v>
      </c>
      <c r="C341" s="9" t="s">
        <v>577</v>
      </c>
      <c r="D341" s="9" t="s">
        <v>549</v>
      </c>
      <c r="E341" s="8" t="s">
        <v>312</v>
      </c>
      <c r="F341" s="36" t="s">
        <v>312</v>
      </c>
      <c r="G341" s="29">
        <v>0</v>
      </c>
      <c r="H341" s="11" t="s">
        <v>907</v>
      </c>
      <c r="I341" s="41" t="s">
        <v>425</v>
      </c>
      <c r="J341" s="46" t="s">
        <v>536</v>
      </c>
      <c r="K341" s="31" t="str">
        <f>_xlfn.XLOOKUP(Calculations[[#This Row],[For XLOOKUP]],Factors[For XLOOKUP],Factors[Factor],"")</f>
        <v>Σ.Ε. CO₂ eq</v>
      </c>
      <c r="L341" s="31">
        <f>_xlfn.XLOOKUP(Calculations[[#This Row],[For XLOOKUP]],Factors[For XLOOKUP],Factors[Value],"")</f>
        <v>1.0667636E-4</v>
      </c>
      <c r="M341" s="31" t="str">
        <f>_xlfn.XLOOKUP(Calculations[[#This Row],[For XLOOKUP]],Factors[For XLOOKUP],Factors[Units],"")</f>
        <v>tn CO2 eq/ €</v>
      </c>
      <c r="N341" s="12" t="str">
        <f>_xlfn.XLOOKUP(Calculations[[#This Row],[For XLOOKUP]],Factors[For XLOOKUP],Factors[Source],"")</f>
        <v>BEIS 2021</v>
      </c>
      <c r="O341" s="26" t="s">
        <v>1079</v>
      </c>
      <c r="P341" s="26" t="s">
        <v>1079</v>
      </c>
      <c r="Q341" s="26" t="s">
        <v>1079</v>
      </c>
      <c r="R341" s="26" t="s">
        <v>1079</v>
      </c>
      <c r="S341" s="26">
        <v>0.95329662979200003</v>
      </c>
      <c r="T341" s="26" t="s">
        <v>1077</v>
      </c>
      <c r="U341" s="65">
        <v>0.95329662979200003</v>
      </c>
    </row>
    <row r="342" spans="1:21" x14ac:dyDescent="0.3">
      <c r="A342" s="8" t="s">
        <v>315</v>
      </c>
      <c r="B342" s="8" t="s">
        <v>316</v>
      </c>
      <c r="C342" s="9" t="s">
        <v>577</v>
      </c>
      <c r="D342" s="9" t="s">
        <v>549</v>
      </c>
      <c r="E342" s="8" t="s">
        <v>312</v>
      </c>
      <c r="F342" s="36" t="s">
        <v>312</v>
      </c>
      <c r="G342" s="29">
        <v>181058.2</v>
      </c>
      <c r="H342" s="11" t="s">
        <v>907</v>
      </c>
      <c r="I342" s="41" t="s">
        <v>319</v>
      </c>
      <c r="J342" s="46" t="s">
        <v>430</v>
      </c>
      <c r="K342" s="31" t="str">
        <f>_xlfn.XLOOKUP(Calculations[[#This Row],[For XLOOKUP]],Factors[For XLOOKUP],Factors[Factor],"")</f>
        <v>Σ.Ε. CO₂ eq</v>
      </c>
      <c r="L342" s="31">
        <f>_xlfn.XLOOKUP(Calculations[[#This Row],[For XLOOKUP]],Factors[For XLOOKUP],Factors[Value],"")</f>
        <v>9.6361160000000019E-5</v>
      </c>
      <c r="M342" s="31" t="str">
        <f>_xlfn.XLOOKUP(Calculations[[#This Row],[For XLOOKUP]],Factors[For XLOOKUP],Factors[Units],"")</f>
        <v>tn CO2 eq/ €</v>
      </c>
      <c r="N342" s="12" t="str">
        <f>_xlfn.XLOOKUP(Calculations[[#This Row],[For XLOOKUP]],Factors[For XLOOKUP],Factors[Source],"")</f>
        <v>BEIS 2021</v>
      </c>
      <c r="O342" s="26" t="s">
        <v>1079</v>
      </c>
      <c r="P342" s="26" t="s">
        <v>1079</v>
      </c>
      <c r="Q342" s="26" t="s">
        <v>1079</v>
      </c>
      <c r="R342" s="26" t="s">
        <v>1079</v>
      </c>
      <c r="S342" s="26">
        <v>1.2884208154010002</v>
      </c>
      <c r="T342" s="26" t="s">
        <v>1077</v>
      </c>
      <c r="U342" s="65">
        <v>1.2884208154010002</v>
      </c>
    </row>
    <row r="343" spans="1:21" x14ac:dyDescent="0.3">
      <c r="A343" s="8" t="s">
        <v>315</v>
      </c>
      <c r="B343" s="8" t="s">
        <v>316</v>
      </c>
      <c r="C343" s="9" t="s">
        <v>577</v>
      </c>
      <c r="D343" s="9" t="s">
        <v>549</v>
      </c>
      <c r="E343" s="8" t="s">
        <v>312</v>
      </c>
      <c r="F343" s="36" t="s">
        <v>312</v>
      </c>
      <c r="G343" s="29">
        <v>160106.35800000001</v>
      </c>
      <c r="H343" s="11" t="s">
        <v>907</v>
      </c>
      <c r="I343" s="41" t="s">
        <v>338</v>
      </c>
      <c r="J343" s="46" t="s">
        <v>449</v>
      </c>
      <c r="K343" s="31" t="str">
        <f>_xlfn.XLOOKUP(Calculations[[#This Row],[For XLOOKUP]],Factors[For XLOOKUP],Factors[Factor],"")</f>
        <v>Σ.Ε. CO₂ eq</v>
      </c>
      <c r="L343" s="31">
        <f>_xlfn.XLOOKUP(Calculations[[#This Row],[For XLOOKUP]],Factors[For XLOOKUP],Factors[Value],"")</f>
        <v>1.4320800000000003E-4</v>
      </c>
      <c r="M343" s="31" t="str">
        <f>_xlfn.XLOOKUP(Calculations[[#This Row],[For XLOOKUP]],Factors[For XLOOKUP],Factors[Units],"")</f>
        <v>tn CO2 eq/ €</v>
      </c>
      <c r="N343" s="12" t="str">
        <f>_xlfn.XLOOKUP(Calculations[[#This Row],[For XLOOKUP]],Factors[For XLOOKUP],Factors[Source],"")</f>
        <v>EPA 2022</v>
      </c>
      <c r="O343" s="26" t="s">
        <v>1079</v>
      </c>
      <c r="P343" s="26" t="s">
        <v>1079</v>
      </c>
      <c r="Q343" s="26" t="s">
        <v>1079</v>
      </c>
      <c r="R343" s="26" t="s">
        <v>1079</v>
      </c>
      <c r="S343" s="26">
        <v>0.108700252708</v>
      </c>
      <c r="T343" s="26" t="s">
        <v>1077</v>
      </c>
      <c r="U343" s="65">
        <v>0.108700252708</v>
      </c>
    </row>
    <row r="344" spans="1:21" x14ac:dyDescent="0.3">
      <c r="A344" s="8" t="s">
        <v>315</v>
      </c>
      <c r="B344" s="8" t="s">
        <v>316</v>
      </c>
      <c r="C344" s="9" t="s">
        <v>577</v>
      </c>
      <c r="D344" s="9" t="s">
        <v>549</v>
      </c>
      <c r="E344" s="8" t="s">
        <v>312</v>
      </c>
      <c r="F344" s="36" t="s">
        <v>312</v>
      </c>
      <c r="G344" s="29">
        <v>61600</v>
      </c>
      <c r="H344" s="11" t="s">
        <v>907</v>
      </c>
      <c r="I344" s="41" t="s">
        <v>321</v>
      </c>
      <c r="J344" s="46" t="s">
        <v>432</v>
      </c>
      <c r="K344" s="31" t="str">
        <f>_xlfn.XLOOKUP(Calculations[[#This Row],[For XLOOKUP]],Factors[For XLOOKUP],Factors[Factor],"")</f>
        <v>Σ.Ε. CO₂ eq</v>
      </c>
      <c r="L344" s="31">
        <f>_xlfn.XLOOKUP(Calculations[[#This Row],[For XLOOKUP]],Factors[For XLOOKUP],Factors[Value],"")</f>
        <v>1.6994291999999998E-4</v>
      </c>
      <c r="M344" s="31" t="str">
        <f>_xlfn.XLOOKUP(Calculations[[#This Row],[For XLOOKUP]],Factors[For XLOOKUP],Factors[Units],"")</f>
        <v>tn CO2 eq/ €</v>
      </c>
      <c r="N344" s="12" t="str">
        <f>_xlfn.XLOOKUP(Calculations[[#This Row],[For XLOOKUP]],Factors[For XLOOKUP],Factors[Source],"")</f>
        <v>BEIS 2021</v>
      </c>
      <c r="O344" s="26" t="s">
        <v>1079</v>
      </c>
      <c r="P344" s="26" t="s">
        <v>1079</v>
      </c>
      <c r="Q344" s="26" t="s">
        <v>1079</v>
      </c>
      <c r="R344" s="26" t="s">
        <v>1079</v>
      </c>
      <c r="S344" s="26">
        <v>24.801781672800001</v>
      </c>
      <c r="T344" s="26" t="s">
        <v>1077</v>
      </c>
      <c r="U344" s="65">
        <v>24.801781672800001</v>
      </c>
    </row>
    <row r="345" spans="1:21" x14ac:dyDescent="0.3">
      <c r="A345" s="8" t="s">
        <v>315</v>
      </c>
      <c r="B345" s="8" t="s">
        <v>316</v>
      </c>
      <c r="C345" s="9" t="s">
        <v>577</v>
      </c>
      <c r="D345" s="9" t="s">
        <v>549</v>
      </c>
      <c r="E345" s="8" t="s">
        <v>312</v>
      </c>
      <c r="F345" s="36" t="s">
        <v>312</v>
      </c>
      <c r="G345" s="29">
        <v>46900.442000000003</v>
      </c>
      <c r="H345" s="11" t="s">
        <v>907</v>
      </c>
      <c r="I345" s="41" t="s">
        <v>323</v>
      </c>
      <c r="J345" s="46" t="s">
        <v>434</v>
      </c>
      <c r="K345" s="31" t="str">
        <f>_xlfn.XLOOKUP(Calculations[[#This Row],[For XLOOKUP]],Factors[For XLOOKUP],Factors[Factor],"")</f>
        <v>Σ.Ε. CO₂ eq</v>
      </c>
      <c r="L345" s="31">
        <f>_xlfn.XLOOKUP(Calculations[[#This Row],[For XLOOKUP]],Factors[For XLOOKUP],Factors[Value],"")</f>
        <v>3.4749000000000002E-5</v>
      </c>
      <c r="M345" s="31" t="str">
        <f>_xlfn.XLOOKUP(Calculations[[#This Row],[For XLOOKUP]],Factors[For XLOOKUP],Factors[Units],"")</f>
        <v>tn CO2 eq/ €</v>
      </c>
      <c r="N345" s="12" t="str">
        <f>_xlfn.XLOOKUP(Calculations[[#This Row],[For XLOOKUP]],Factors[For XLOOKUP],Factors[Source],"")</f>
        <v>EPA 2022</v>
      </c>
      <c r="O345" s="26" t="s">
        <v>1079</v>
      </c>
      <c r="P345" s="26" t="s">
        <v>1079</v>
      </c>
      <c r="Q345" s="26" t="s">
        <v>1079</v>
      </c>
      <c r="R345" s="26" t="s">
        <v>1079</v>
      </c>
      <c r="S345" s="26">
        <v>7.6861253455249994</v>
      </c>
      <c r="T345" s="26" t="s">
        <v>1077</v>
      </c>
      <c r="U345" s="65">
        <v>7.6861253455249994</v>
      </c>
    </row>
    <row r="346" spans="1:21" x14ac:dyDescent="0.3">
      <c r="A346" s="8" t="s">
        <v>315</v>
      </c>
      <c r="B346" s="8" t="s">
        <v>316</v>
      </c>
      <c r="C346" s="9" t="s">
        <v>577</v>
      </c>
      <c r="D346" s="9" t="s">
        <v>549</v>
      </c>
      <c r="E346" s="8" t="s">
        <v>312</v>
      </c>
      <c r="F346" s="36" t="s">
        <v>312</v>
      </c>
      <c r="G346" s="29">
        <v>23954.275999999998</v>
      </c>
      <c r="H346" s="11" t="s">
        <v>907</v>
      </c>
      <c r="I346" s="41" t="s">
        <v>329</v>
      </c>
      <c r="J346" s="46" t="s">
        <v>440</v>
      </c>
      <c r="K346" s="31" t="str">
        <f>_xlfn.XLOOKUP(Calculations[[#This Row],[For XLOOKUP]],Factors[For XLOOKUP],Factors[Factor],"")</f>
        <v>Σ.Ε. CO₂ eq</v>
      </c>
      <c r="L346" s="31">
        <f>_xlfn.XLOOKUP(Calculations[[#This Row],[For XLOOKUP]],Factors[For XLOOKUP],Factors[Value],"")</f>
        <v>1.401148E-4</v>
      </c>
      <c r="M346" s="31" t="str">
        <f>_xlfn.XLOOKUP(Calculations[[#This Row],[For XLOOKUP]],Factors[For XLOOKUP],Factors[Units],"")</f>
        <v>tn CO2 eq/ €</v>
      </c>
      <c r="N346" s="12" t="str">
        <f>_xlfn.XLOOKUP(Calculations[[#This Row],[For XLOOKUP]],Factors[For XLOOKUP],Factors[Source],"")</f>
        <v>BEIS 2021</v>
      </c>
      <c r="O346" s="26" t="s">
        <v>1079</v>
      </c>
      <c r="P346" s="26" t="s">
        <v>1079</v>
      </c>
      <c r="Q346" s="26" t="s">
        <v>1079</v>
      </c>
      <c r="R346" s="26" t="s">
        <v>1079</v>
      </c>
      <c r="S346" s="26">
        <v>2.9080100712000005</v>
      </c>
      <c r="T346" s="26" t="s">
        <v>1077</v>
      </c>
      <c r="U346" s="65">
        <v>2.9080100712000005</v>
      </c>
    </row>
    <row r="347" spans="1:21" x14ac:dyDescent="0.3">
      <c r="A347" s="8" t="s">
        <v>315</v>
      </c>
      <c r="B347" s="8" t="s">
        <v>316</v>
      </c>
      <c r="C347" s="9" t="s">
        <v>577</v>
      </c>
      <c r="D347" s="9" t="s">
        <v>549</v>
      </c>
      <c r="E347" s="8" t="s">
        <v>312</v>
      </c>
      <c r="F347" s="36" t="s">
        <v>312</v>
      </c>
      <c r="G347" s="29">
        <v>9115.9</v>
      </c>
      <c r="H347" s="11" t="s">
        <v>907</v>
      </c>
      <c r="I347" s="41" t="s">
        <v>318</v>
      </c>
      <c r="J347" s="46" t="s">
        <v>429</v>
      </c>
      <c r="K347" s="31" t="str">
        <f>_xlfn.XLOOKUP(Calculations[[#This Row],[For XLOOKUP]],Factors[For XLOOKUP],Factors[Factor],"")</f>
        <v>Σ.Ε. CO₂ eq</v>
      </c>
      <c r="L347" s="31">
        <f>_xlfn.XLOOKUP(Calculations[[#This Row],[For XLOOKUP]],Factors[For XLOOKUP],Factors[Value],"")</f>
        <v>5.8538760000000007E-5</v>
      </c>
      <c r="M347" s="31" t="str">
        <f>_xlfn.XLOOKUP(Calculations[[#This Row],[For XLOOKUP]],Factors[For XLOOKUP],Factors[Units],"")</f>
        <v>tn CO2 eq/ €</v>
      </c>
      <c r="N347" s="12" t="str">
        <f>_xlfn.XLOOKUP(Calculations[[#This Row],[For XLOOKUP]],Factors[For XLOOKUP],Factors[Source],"")</f>
        <v>BEIS 2021</v>
      </c>
      <c r="O347" s="26" t="s">
        <v>1079</v>
      </c>
      <c r="P347" s="26" t="s">
        <v>1079</v>
      </c>
      <c r="Q347" s="26" t="s">
        <v>1079</v>
      </c>
      <c r="R347" s="26" t="s">
        <v>1079</v>
      </c>
      <c r="S347" s="26">
        <v>0.10302892840000002</v>
      </c>
      <c r="T347" s="26" t="s">
        <v>1077</v>
      </c>
      <c r="U347" s="65">
        <v>0.10302892840000002</v>
      </c>
    </row>
    <row r="348" spans="1:21" x14ac:dyDescent="0.3">
      <c r="A348" s="8" t="s">
        <v>315</v>
      </c>
      <c r="B348" s="8" t="s">
        <v>316</v>
      </c>
      <c r="C348" s="9" t="s">
        <v>577</v>
      </c>
      <c r="D348" s="9" t="s">
        <v>549</v>
      </c>
      <c r="E348" s="8" t="s">
        <v>312</v>
      </c>
      <c r="F348" s="36" t="s">
        <v>312</v>
      </c>
      <c r="G348" s="29">
        <v>6536.3780000000006</v>
      </c>
      <c r="H348" s="11" t="s">
        <v>907</v>
      </c>
      <c r="I348" s="41" t="s">
        <v>342</v>
      </c>
      <c r="J348" s="46" t="s">
        <v>453</v>
      </c>
      <c r="K348" s="31" t="str">
        <f>_xlfn.XLOOKUP(Calculations[[#This Row],[For XLOOKUP]],Factors[For XLOOKUP],Factors[Factor],"")</f>
        <v>Σ.Ε. CO₂ eq</v>
      </c>
      <c r="L348" s="31">
        <f>_xlfn.XLOOKUP(Calculations[[#This Row],[For XLOOKUP]],Factors[For XLOOKUP],Factors[Value],"")</f>
        <v>2.2370000000000002E-4</v>
      </c>
      <c r="M348" s="31" t="str">
        <f>_xlfn.XLOOKUP(Calculations[[#This Row],[For XLOOKUP]],Factors[For XLOOKUP],Factors[Units],"")</f>
        <v>tn CO2 eq/ €</v>
      </c>
      <c r="N348" s="12" t="str">
        <f>_xlfn.XLOOKUP(Calculations[[#This Row],[For XLOOKUP]],Factors[For XLOOKUP],Factors[Source],"")</f>
        <v>EXIOBASE 2019 - GR</v>
      </c>
      <c r="O348" s="26" t="s">
        <v>1079</v>
      </c>
      <c r="P348" s="26" t="s">
        <v>1079</v>
      </c>
      <c r="Q348" s="26" t="s">
        <v>1079</v>
      </c>
      <c r="R348" s="26" t="s">
        <v>1079</v>
      </c>
      <c r="S348" s="26">
        <v>58.993808930000007</v>
      </c>
      <c r="T348" s="26" t="s">
        <v>1077</v>
      </c>
      <c r="U348" s="65">
        <v>58.993808930000007</v>
      </c>
    </row>
    <row r="349" spans="1:21" x14ac:dyDescent="0.3">
      <c r="A349" s="8" t="s">
        <v>315</v>
      </c>
      <c r="B349" s="8" t="s">
        <v>316</v>
      </c>
      <c r="C349" s="9" t="s">
        <v>577</v>
      </c>
      <c r="D349" s="9" t="s">
        <v>549</v>
      </c>
      <c r="E349" s="8" t="s">
        <v>312</v>
      </c>
      <c r="F349" s="36" t="s">
        <v>312</v>
      </c>
      <c r="G349" s="29">
        <v>5500</v>
      </c>
      <c r="H349" s="11" t="s">
        <v>907</v>
      </c>
      <c r="I349" s="41" t="s">
        <v>328</v>
      </c>
      <c r="J349" s="46" t="s">
        <v>439</v>
      </c>
      <c r="K349" s="31" t="str">
        <f>_xlfn.XLOOKUP(Calculations[[#This Row],[For XLOOKUP]],Factors[For XLOOKUP],Factors[Factor],"")</f>
        <v>Σ.Ε. CO₂ eq</v>
      </c>
      <c r="L349" s="31">
        <f>_xlfn.XLOOKUP(Calculations[[#This Row],[For XLOOKUP]],Factors[For XLOOKUP],Factors[Value],"")</f>
        <v>1.1819500000000002E-4</v>
      </c>
      <c r="M349" s="31" t="str">
        <f>_xlfn.XLOOKUP(Calculations[[#This Row],[For XLOOKUP]],Factors[For XLOOKUP],Factors[Units],"")</f>
        <v>tn CO2 eq/ €</v>
      </c>
      <c r="N349" s="12" t="str">
        <f>_xlfn.XLOOKUP(Calculations[[#This Row],[For XLOOKUP]],Factors[For XLOOKUP],Factors[Source],"")</f>
        <v>BEIS 2021</v>
      </c>
      <c r="O349" s="26" t="s">
        <v>1079</v>
      </c>
      <c r="P349" s="26" t="s">
        <v>1079</v>
      </c>
      <c r="Q349" s="26" t="s">
        <v>1079</v>
      </c>
      <c r="R349" s="26" t="s">
        <v>1079</v>
      </c>
      <c r="S349" s="26">
        <v>34.621508666250001</v>
      </c>
      <c r="T349" s="26" t="s">
        <v>1077</v>
      </c>
      <c r="U349" s="65">
        <v>34.621508666250001</v>
      </c>
    </row>
    <row r="350" spans="1:21" x14ac:dyDescent="0.3">
      <c r="A350" s="8" t="s">
        <v>315</v>
      </c>
      <c r="B350" s="8" t="s">
        <v>316</v>
      </c>
      <c r="C350" s="9" t="s">
        <v>577</v>
      </c>
      <c r="D350" s="9" t="s">
        <v>549</v>
      </c>
      <c r="E350" s="8" t="s">
        <v>312</v>
      </c>
      <c r="F350" s="36" t="s">
        <v>312</v>
      </c>
      <c r="G350" s="29">
        <v>7266.9360000000015</v>
      </c>
      <c r="H350" s="11" t="s">
        <v>907</v>
      </c>
      <c r="I350" s="41" t="s">
        <v>334</v>
      </c>
      <c r="J350" s="46" t="s">
        <v>445</v>
      </c>
      <c r="K350" s="31" t="str">
        <f>_xlfn.XLOOKUP(Calculations[[#This Row],[For XLOOKUP]],Factors[For XLOOKUP],Factors[Factor],"")</f>
        <v>Σ.Ε. CO₂ eq</v>
      </c>
      <c r="L350" s="31">
        <f>_xlfn.XLOOKUP(Calculations[[#This Row],[For XLOOKUP]],Factors[For XLOOKUP],Factors[Value],"")</f>
        <v>1.1372399999999998E-4</v>
      </c>
      <c r="M350" s="31" t="str">
        <f>_xlfn.XLOOKUP(Calculations[[#This Row],[For XLOOKUP]],Factors[For XLOOKUP],Factors[Units],"")</f>
        <v>tn CO2 eq/ €</v>
      </c>
      <c r="N350" s="12" t="str">
        <f>_xlfn.XLOOKUP(Calculations[[#This Row],[For XLOOKUP]],Factors[For XLOOKUP],Factors[Source],"")</f>
        <v>EPA 2022</v>
      </c>
      <c r="O350" s="26" t="s">
        <v>1079</v>
      </c>
      <c r="P350" s="26" t="s">
        <v>1079</v>
      </c>
      <c r="Q350" s="26" t="s">
        <v>1079</v>
      </c>
      <c r="R350" s="26" t="s">
        <v>1079</v>
      </c>
      <c r="S350" s="26">
        <v>2.5370957849679998</v>
      </c>
      <c r="T350" s="26" t="s">
        <v>1077</v>
      </c>
      <c r="U350" s="65">
        <v>2.5370957849679998</v>
      </c>
    </row>
    <row r="351" spans="1:21" x14ac:dyDescent="0.3">
      <c r="A351" s="8" t="s">
        <v>315</v>
      </c>
      <c r="B351" s="8" t="s">
        <v>316</v>
      </c>
      <c r="C351" s="9" t="s">
        <v>577</v>
      </c>
      <c r="D351" s="9" t="s">
        <v>549</v>
      </c>
      <c r="E351" s="8" t="s">
        <v>312</v>
      </c>
      <c r="F351" s="36" t="s">
        <v>312</v>
      </c>
      <c r="G351" s="29">
        <v>8448.9319999999989</v>
      </c>
      <c r="H351" s="11" t="s">
        <v>907</v>
      </c>
      <c r="I351" s="41" t="s">
        <v>340</v>
      </c>
      <c r="J351" s="46" t="s">
        <v>451</v>
      </c>
      <c r="K351" s="31" t="str">
        <f>_xlfn.XLOOKUP(Calculations[[#This Row],[For XLOOKUP]],Factors[For XLOOKUP],Factors[Factor],"")</f>
        <v>Σ.Ε. CO₂ eq</v>
      </c>
      <c r="L351" s="31">
        <f>_xlfn.XLOOKUP(Calculations[[#This Row],[For XLOOKUP]],Factors[For XLOOKUP],Factors[Value],"")</f>
        <v>9.4769999999999989E-5</v>
      </c>
      <c r="M351" s="31" t="str">
        <f>_xlfn.XLOOKUP(Calculations[[#This Row],[For XLOOKUP]],Factors[For XLOOKUP],Factors[Units],"")</f>
        <v>tn CO2 eq/ €</v>
      </c>
      <c r="N351" s="12" t="str">
        <f>_xlfn.XLOOKUP(Calculations[[#This Row],[For XLOOKUP]],Factors[For XLOOKUP],Factors[Source],"")</f>
        <v>EPA 2022</v>
      </c>
      <c r="O351" s="26" t="s">
        <v>1079</v>
      </c>
      <c r="P351" s="26" t="s">
        <v>1079</v>
      </c>
      <c r="Q351" s="26" t="s">
        <v>1079</v>
      </c>
      <c r="R351" s="26" t="s">
        <v>1079</v>
      </c>
      <c r="S351" s="26">
        <v>0.43456348875599998</v>
      </c>
      <c r="T351" s="26" t="s">
        <v>1077</v>
      </c>
      <c r="U351" s="65">
        <v>0.43456348875599998</v>
      </c>
    </row>
    <row r="352" spans="1:21" x14ac:dyDescent="0.3">
      <c r="A352" s="8" t="s">
        <v>315</v>
      </c>
      <c r="B352" s="8" t="s">
        <v>316</v>
      </c>
      <c r="C352" s="9" t="s">
        <v>577</v>
      </c>
      <c r="D352" s="9" t="s">
        <v>549</v>
      </c>
      <c r="E352" s="8" t="s">
        <v>312</v>
      </c>
      <c r="F352" s="36" t="s">
        <v>312</v>
      </c>
      <c r="G352" s="29">
        <v>2113.8820000000001</v>
      </c>
      <c r="H352" s="11" t="s">
        <v>907</v>
      </c>
      <c r="I352" s="41" t="s">
        <v>331</v>
      </c>
      <c r="J352" s="46" t="s">
        <v>442</v>
      </c>
      <c r="K352" s="31" t="str">
        <f>_xlfn.XLOOKUP(Calculations[[#This Row],[For XLOOKUP]],Factors[For XLOOKUP],Factors[Factor],"")</f>
        <v>Σ.Ε. CO₂ eq</v>
      </c>
      <c r="L352" s="31">
        <f>_xlfn.XLOOKUP(Calculations[[#This Row],[For XLOOKUP]],Factors[For XLOOKUP],Factors[Value],"")</f>
        <v>1.9958900000000002E-4</v>
      </c>
      <c r="M352" s="31" t="str">
        <f>_xlfn.XLOOKUP(Calculations[[#This Row],[For XLOOKUP]],Factors[For XLOOKUP],Factors[Units],"")</f>
        <v>tn CO2 eq/ €</v>
      </c>
      <c r="N352" s="12" t="str">
        <f>_xlfn.XLOOKUP(Calculations[[#This Row],[For XLOOKUP]],Factors[For XLOOKUP],Factors[Source],"")</f>
        <v>EPA 2018</v>
      </c>
      <c r="O352" s="26" t="s">
        <v>1079</v>
      </c>
      <c r="P352" s="26" t="s">
        <v>1079</v>
      </c>
      <c r="Q352" s="26" t="s">
        <v>1079</v>
      </c>
      <c r="R352" s="26" t="s">
        <v>1079</v>
      </c>
      <c r="S352" s="26">
        <v>49.756822744818152</v>
      </c>
      <c r="T352" s="26" t="s">
        <v>1077</v>
      </c>
      <c r="U352" s="65">
        <v>49.756822744818152</v>
      </c>
    </row>
    <row r="353" spans="1:21" x14ac:dyDescent="0.3">
      <c r="A353" s="8" t="s">
        <v>315</v>
      </c>
      <c r="B353" s="8" t="s">
        <v>316</v>
      </c>
      <c r="C353" s="9" t="s">
        <v>577</v>
      </c>
      <c r="D353" s="9" t="s">
        <v>549</v>
      </c>
      <c r="E353" s="8" t="s">
        <v>312</v>
      </c>
      <c r="F353" s="36" t="s">
        <v>312</v>
      </c>
      <c r="G353" s="29">
        <v>3572.1559999999999</v>
      </c>
      <c r="H353" s="11" t="s">
        <v>907</v>
      </c>
      <c r="I353" s="41" t="s">
        <v>322</v>
      </c>
      <c r="J353" s="46" t="s">
        <v>433</v>
      </c>
      <c r="K353" s="31" t="str">
        <f>_xlfn.XLOOKUP(Calculations[[#This Row],[For XLOOKUP]],Factors[For XLOOKUP],Factors[Factor],"")</f>
        <v>Σ.Ε. CO₂ eq</v>
      </c>
      <c r="L353" s="31">
        <f>_xlfn.XLOOKUP(Calculations[[#This Row],[For XLOOKUP]],Factors[For XLOOKUP],Factors[Value],"")</f>
        <v>3.7960000000000001E-4</v>
      </c>
      <c r="M353" s="31" t="str">
        <f>_xlfn.XLOOKUP(Calculations[[#This Row],[For XLOOKUP]],Factors[For XLOOKUP],Factors[Units],"")</f>
        <v>tn CO2 eq/ €</v>
      </c>
      <c r="N353" s="12" t="str">
        <f>_xlfn.XLOOKUP(Calculations[[#This Row],[For XLOOKUP]],Factors[For XLOOKUP],Factors[Source],"")</f>
        <v>EXIOBASE 2019 - GR</v>
      </c>
      <c r="O353" s="26" t="s">
        <v>1079</v>
      </c>
      <c r="P353" s="26" t="s">
        <v>1079</v>
      </c>
      <c r="Q353" s="26" t="s">
        <v>1079</v>
      </c>
      <c r="R353" s="26" t="s">
        <v>1079</v>
      </c>
      <c r="S353" s="26">
        <v>10.965417164993005</v>
      </c>
      <c r="T353" s="26" t="s">
        <v>1077</v>
      </c>
      <c r="U353" s="65">
        <v>10.965417164993005</v>
      </c>
    </row>
    <row r="354" spans="1:21" x14ac:dyDescent="0.3">
      <c r="A354" s="8" t="s">
        <v>315</v>
      </c>
      <c r="B354" s="8" t="s">
        <v>316</v>
      </c>
      <c r="C354" s="9" t="s">
        <v>577</v>
      </c>
      <c r="D354" s="9" t="s">
        <v>549</v>
      </c>
      <c r="E354" s="8" t="s">
        <v>312</v>
      </c>
      <c r="F354" s="36" t="s">
        <v>312</v>
      </c>
      <c r="G354" s="29">
        <v>3695.4440000000004</v>
      </c>
      <c r="H354" s="11" t="s">
        <v>907</v>
      </c>
      <c r="I354" s="41" t="s">
        <v>337</v>
      </c>
      <c r="J354" s="46" t="s">
        <v>448</v>
      </c>
      <c r="K354" s="31" t="str">
        <f>_xlfn.XLOOKUP(Calculations[[#This Row],[For XLOOKUP]],Factors[For XLOOKUP],Factors[Factor],"")</f>
        <v>Σ.Ε. CO₂ eq</v>
      </c>
      <c r="L354" s="31">
        <f>_xlfn.XLOOKUP(Calculations[[#This Row],[For XLOOKUP]],Factors[For XLOOKUP],Factors[Value],"")</f>
        <v>8.7399000000000008E-5</v>
      </c>
      <c r="M354" s="31" t="str">
        <f>_xlfn.XLOOKUP(Calculations[[#This Row],[For XLOOKUP]],Factors[For XLOOKUP],Factors[Units],"")</f>
        <v>tn CO2 eq/ €</v>
      </c>
      <c r="N354" s="12" t="str">
        <f>_xlfn.XLOOKUP(Calculations[[#This Row],[For XLOOKUP]],Factors[For XLOOKUP],Factors[Source],"")</f>
        <v>EPA 2022</v>
      </c>
      <c r="O354" s="26" t="s">
        <v>1079</v>
      </c>
      <c r="P354" s="26" t="s">
        <v>1079</v>
      </c>
      <c r="Q354" s="26" t="s">
        <v>1079</v>
      </c>
      <c r="R354" s="26" t="s">
        <v>1079</v>
      </c>
      <c r="S354" s="26">
        <v>51.036488642777392</v>
      </c>
      <c r="T354" s="26" t="s">
        <v>1077</v>
      </c>
      <c r="U354" s="65">
        <v>51.036488642777392</v>
      </c>
    </row>
    <row r="355" spans="1:21" x14ac:dyDescent="0.3">
      <c r="A355" s="8" t="s">
        <v>315</v>
      </c>
      <c r="B355" s="8" t="s">
        <v>316</v>
      </c>
      <c r="C355" s="9" t="s">
        <v>577</v>
      </c>
      <c r="D355" s="9" t="s">
        <v>549</v>
      </c>
      <c r="E355" s="8" t="s">
        <v>312</v>
      </c>
      <c r="F355" s="36" t="s">
        <v>312</v>
      </c>
      <c r="G355" s="29">
        <v>2483.3020000000001</v>
      </c>
      <c r="H355" s="11" t="s">
        <v>907</v>
      </c>
      <c r="I355" s="41" t="s">
        <v>324</v>
      </c>
      <c r="J355" s="46" t="s">
        <v>435</v>
      </c>
      <c r="K355" s="31" t="str">
        <f>_xlfn.XLOOKUP(Calculations[[#This Row],[For XLOOKUP]],Factors[For XLOOKUP],Factors[Factor],"")</f>
        <v>Σ.Ε. CO₂ eq</v>
      </c>
      <c r="L355" s="31">
        <f>_xlfn.XLOOKUP(Calculations[[#This Row],[For XLOOKUP]],Factors[For XLOOKUP],Factors[Value],"")</f>
        <v>1.16883E-4</v>
      </c>
      <c r="M355" s="31" t="str">
        <f>_xlfn.XLOOKUP(Calculations[[#This Row],[For XLOOKUP]],Factors[For XLOOKUP],Factors[Units],"")</f>
        <v>tn CO2 eq/ €</v>
      </c>
      <c r="N355" s="12" t="str">
        <f>_xlfn.XLOOKUP(Calculations[[#This Row],[For XLOOKUP]],Factors[For XLOOKUP],Factors[Source],"")</f>
        <v>EPA 2022</v>
      </c>
      <c r="O355" s="26" t="s">
        <v>1079</v>
      </c>
      <c r="P355" s="26" t="s">
        <v>1079</v>
      </c>
      <c r="Q355" s="26" t="s">
        <v>1079</v>
      </c>
      <c r="R355" s="26" t="s">
        <v>1079</v>
      </c>
      <c r="S355" s="26">
        <v>0.56207318639999992</v>
      </c>
      <c r="T355" s="26" t="s">
        <v>1077</v>
      </c>
      <c r="U355" s="65">
        <v>0.56207318639999992</v>
      </c>
    </row>
    <row r="356" spans="1:21" x14ac:dyDescent="0.3">
      <c r="A356" s="8" t="s">
        <v>315</v>
      </c>
      <c r="B356" s="8" t="s">
        <v>316</v>
      </c>
      <c r="C356" s="9" t="s">
        <v>577</v>
      </c>
      <c r="D356" s="9" t="s">
        <v>549</v>
      </c>
      <c r="E356" s="8" t="s">
        <v>312</v>
      </c>
      <c r="F356" s="36" t="s">
        <v>312</v>
      </c>
      <c r="G356" s="29">
        <v>882.39800000000002</v>
      </c>
      <c r="H356" s="11" t="s">
        <v>907</v>
      </c>
      <c r="I356" s="41" t="s">
        <v>911</v>
      </c>
      <c r="J356" s="46" t="s">
        <v>908</v>
      </c>
      <c r="K356" s="31" t="str">
        <f>_xlfn.XLOOKUP(Calculations[[#This Row],[For XLOOKUP]],Factors[For XLOOKUP],Factors[Factor],"")</f>
        <v>Σ.Ε. CO₂ eq</v>
      </c>
      <c r="L356" s="31">
        <f>_xlfn.XLOOKUP(Calculations[[#This Row],[For XLOOKUP]],Factors[For XLOOKUP],Factors[Value],"")</f>
        <v>2.2534199999999998E-4</v>
      </c>
      <c r="M356" s="31" t="str">
        <f>_xlfn.XLOOKUP(Calculations[[#This Row],[For XLOOKUP]],Factors[For XLOOKUP],Factors[Units],"")</f>
        <v>tn CO2 eq/ €</v>
      </c>
      <c r="N356" s="12" t="str">
        <f>_xlfn.XLOOKUP(Calculations[[#This Row],[For XLOOKUP]],Factors[For XLOOKUP],Factors[Source],"")</f>
        <v>EPA 2022</v>
      </c>
      <c r="O356" s="26" t="s">
        <v>1079</v>
      </c>
      <c r="P356" s="26" t="s">
        <v>1079</v>
      </c>
      <c r="Q356" s="26" t="s">
        <v>1079</v>
      </c>
      <c r="R356" s="26" t="s">
        <v>1079</v>
      </c>
      <c r="S356" s="26">
        <v>94.971745789263991</v>
      </c>
      <c r="T356" s="26" t="s">
        <v>1077</v>
      </c>
      <c r="U356" s="65">
        <v>94.971745789263991</v>
      </c>
    </row>
    <row r="357" spans="1:21" x14ac:dyDescent="0.3">
      <c r="A357" s="8" t="s">
        <v>315</v>
      </c>
      <c r="B357" s="8" t="s">
        <v>316</v>
      </c>
      <c r="C357" s="9" t="s">
        <v>577</v>
      </c>
      <c r="D357" s="9" t="s">
        <v>549</v>
      </c>
      <c r="E357" s="8" t="s">
        <v>312</v>
      </c>
      <c r="F357" s="36" t="s">
        <v>312</v>
      </c>
      <c r="G357" s="29">
        <v>992</v>
      </c>
      <c r="H357" s="11" t="s">
        <v>907</v>
      </c>
      <c r="I357" s="41" t="s">
        <v>341</v>
      </c>
      <c r="J357" s="46" t="s">
        <v>452</v>
      </c>
      <c r="K357" s="31" t="str">
        <f>_xlfn.XLOOKUP(Calculations[[#This Row],[For XLOOKUP]],Factors[For XLOOKUP],Factors[Factor],"")</f>
        <v>Σ.Ε. CO₂ eq</v>
      </c>
      <c r="L357" s="31">
        <f>_xlfn.XLOOKUP(Calculations[[#This Row],[For XLOOKUP]],Factors[For XLOOKUP],Factors[Value],"")</f>
        <v>6.2126999999999997E-5</v>
      </c>
      <c r="M357" s="31" t="str">
        <f>_xlfn.XLOOKUP(Calculations[[#This Row],[For XLOOKUP]],Factors[For XLOOKUP],Factors[Units],"")</f>
        <v>tn CO2 eq/ €</v>
      </c>
      <c r="N357" s="12" t="str">
        <f>_xlfn.XLOOKUP(Calculations[[#This Row],[For XLOOKUP]],Factors[For XLOOKUP],Factors[Source],"")</f>
        <v>EPA 2022</v>
      </c>
      <c r="O357" s="26" t="s">
        <v>1079</v>
      </c>
      <c r="P357" s="26" t="s">
        <v>1079</v>
      </c>
      <c r="Q357" s="26" t="s">
        <v>1079</v>
      </c>
      <c r="R357" s="26" t="s">
        <v>1079</v>
      </c>
      <c r="S357" s="26">
        <v>7.2846914040000001</v>
      </c>
      <c r="T357" s="26" t="s">
        <v>1077</v>
      </c>
      <c r="U357" s="65">
        <v>7.2846914040000001</v>
      </c>
    </row>
    <row r="358" spans="1:21" x14ac:dyDescent="0.3">
      <c r="A358" s="8" t="s">
        <v>315</v>
      </c>
      <c r="B358" s="8" t="s">
        <v>316</v>
      </c>
      <c r="C358" s="9" t="s">
        <v>577</v>
      </c>
      <c r="D358" s="9" t="s">
        <v>549</v>
      </c>
      <c r="E358" s="8" t="s">
        <v>312</v>
      </c>
      <c r="F358" s="36" t="s">
        <v>312</v>
      </c>
      <c r="G358" s="29">
        <v>1462.8280000000002</v>
      </c>
      <c r="H358" s="11" t="s">
        <v>907</v>
      </c>
      <c r="I358" s="41" t="s">
        <v>332</v>
      </c>
      <c r="J358" s="46" t="s">
        <v>443</v>
      </c>
      <c r="K358" s="31" t="str">
        <f>_xlfn.XLOOKUP(Calculations[[#This Row],[For XLOOKUP]],Factors[For XLOOKUP],Factors[Factor],"")</f>
        <v>Σ.Ε. CO₂ eq</v>
      </c>
      <c r="L358" s="31">
        <f>_xlfn.XLOOKUP(Calculations[[#This Row],[For XLOOKUP]],Factors[For XLOOKUP],Factors[Value],"")</f>
        <v>2.06388E-4</v>
      </c>
      <c r="M358" s="31" t="str">
        <f>_xlfn.XLOOKUP(Calculations[[#This Row],[For XLOOKUP]],Factors[For XLOOKUP],Factors[Units],"")</f>
        <v>tn CO2 eq/ €</v>
      </c>
      <c r="N358" s="12" t="str">
        <f>_xlfn.XLOOKUP(Calculations[[#This Row],[For XLOOKUP]],Factors[For XLOOKUP],Factors[Source],"")</f>
        <v>EPA 2022</v>
      </c>
      <c r="O358" s="26" t="s">
        <v>1079</v>
      </c>
      <c r="P358" s="26" t="s">
        <v>1079</v>
      </c>
      <c r="Q358" s="26" t="s">
        <v>1079</v>
      </c>
      <c r="R358" s="26" t="s">
        <v>1079</v>
      </c>
      <c r="S358" s="26">
        <v>18.685453580565998</v>
      </c>
      <c r="T358" s="26" t="s">
        <v>1077</v>
      </c>
      <c r="U358" s="65">
        <v>18.685453580565998</v>
      </c>
    </row>
    <row r="359" spans="1:21" x14ac:dyDescent="0.3">
      <c r="A359" s="8" t="s">
        <v>315</v>
      </c>
      <c r="B359" s="8" t="s">
        <v>316</v>
      </c>
      <c r="C359" s="9" t="s">
        <v>577</v>
      </c>
      <c r="D359" s="9" t="s">
        <v>549</v>
      </c>
      <c r="E359" s="8" t="s">
        <v>312</v>
      </c>
      <c r="F359" s="36" t="s">
        <v>312</v>
      </c>
      <c r="G359" s="29">
        <v>400</v>
      </c>
      <c r="H359" s="11" t="s">
        <v>907</v>
      </c>
      <c r="I359" s="41" t="s">
        <v>389</v>
      </c>
      <c r="J359" s="46" t="s">
        <v>500</v>
      </c>
      <c r="K359" s="31" t="str">
        <f>_xlfn.XLOOKUP(Calculations[[#This Row],[For XLOOKUP]],Factors[For XLOOKUP],Factors[Factor],"")</f>
        <v>Σ.Ε. CO₂ eq</v>
      </c>
      <c r="L359" s="31">
        <f>_xlfn.XLOOKUP(Calculations[[#This Row],[For XLOOKUP]],Factors[For XLOOKUP],Factors[Value],"")</f>
        <v>1.758E-3</v>
      </c>
      <c r="M359" s="31" t="str">
        <f>_xlfn.XLOOKUP(Calculations[[#This Row],[For XLOOKUP]],Factors[For XLOOKUP],Factors[Units],"")</f>
        <v>tn CO2 eq/ €</v>
      </c>
      <c r="N359" s="12" t="str">
        <f>_xlfn.XLOOKUP(Calculations[[#This Row],[For XLOOKUP]],Factors[For XLOOKUP],Factors[Source],"")</f>
        <v>EXIOBASE 2019 - GR</v>
      </c>
      <c r="O359" s="26" t="s">
        <v>1079</v>
      </c>
      <c r="P359" s="26" t="s">
        <v>1079</v>
      </c>
      <c r="Q359" s="26" t="s">
        <v>1079</v>
      </c>
      <c r="R359" s="26" t="s">
        <v>1079</v>
      </c>
      <c r="S359" s="26">
        <v>9.7047803737499994</v>
      </c>
      <c r="T359" s="26" t="s">
        <v>1077</v>
      </c>
      <c r="U359" s="65">
        <v>9.7047803737499994</v>
      </c>
    </row>
    <row r="360" spans="1:21" x14ac:dyDescent="0.3">
      <c r="A360" s="8" t="s">
        <v>315</v>
      </c>
      <c r="B360" s="8" t="s">
        <v>316</v>
      </c>
      <c r="C360" s="9" t="s">
        <v>577</v>
      </c>
      <c r="D360" s="9" t="s">
        <v>549</v>
      </c>
      <c r="E360" s="8" t="s">
        <v>312</v>
      </c>
      <c r="F360" s="36" t="s">
        <v>312</v>
      </c>
      <c r="G360" s="29">
        <v>672.82</v>
      </c>
      <c r="H360" s="11" t="s">
        <v>907</v>
      </c>
      <c r="I360" s="41" t="s">
        <v>336</v>
      </c>
      <c r="J360" s="46" t="s">
        <v>447</v>
      </c>
      <c r="K360" s="31" t="str">
        <f>_xlfn.XLOOKUP(Calculations[[#This Row],[For XLOOKUP]],Factors[For XLOOKUP],Factors[Factor],"")</f>
        <v>Σ.Ε. CO₂ eq</v>
      </c>
      <c r="L360" s="31">
        <f>_xlfn.XLOOKUP(Calculations[[#This Row],[For XLOOKUP]],Factors[For XLOOKUP],Factors[Value],"")</f>
        <v>6.3481460000000003E-4</v>
      </c>
      <c r="M360" s="31" t="str">
        <f>_xlfn.XLOOKUP(Calculations[[#This Row],[For XLOOKUP]],Factors[For XLOOKUP],Factors[Units],"")</f>
        <v>tn CO2 eq/ €</v>
      </c>
      <c r="N360" s="12" t="str">
        <f>_xlfn.XLOOKUP(Calculations[[#This Row],[For XLOOKUP]],Factors[For XLOOKUP],Factors[Source],"")</f>
        <v>BEIS 2021</v>
      </c>
      <c r="O360" s="26" t="s">
        <v>1079</v>
      </c>
      <c r="P360" s="26" t="s">
        <v>1079</v>
      </c>
      <c r="Q360" s="26" t="s">
        <v>1079</v>
      </c>
      <c r="R360" s="26" t="s">
        <v>1079</v>
      </c>
      <c r="S360" s="26">
        <v>3.1234184340000005E-2</v>
      </c>
      <c r="T360" s="26" t="s">
        <v>1077</v>
      </c>
      <c r="U360" s="65">
        <v>3.1234184340000005E-2</v>
      </c>
    </row>
    <row r="361" spans="1:21" x14ac:dyDescent="0.3">
      <c r="A361" s="8" t="s">
        <v>315</v>
      </c>
      <c r="B361" s="8" t="s">
        <v>316</v>
      </c>
      <c r="C361" s="9" t="s">
        <v>577</v>
      </c>
      <c r="D361" s="9" t="s">
        <v>549</v>
      </c>
      <c r="E361" s="8" t="s">
        <v>312</v>
      </c>
      <c r="F361" s="36" t="s">
        <v>312</v>
      </c>
      <c r="G361" s="29">
        <v>543.41999999999996</v>
      </c>
      <c r="H361" s="11" t="s">
        <v>907</v>
      </c>
      <c r="I361" s="41" t="s">
        <v>327</v>
      </c>
      <c r="J361" s="46" t="s">
        <v>438</v>
      </c>
      <c r="K361" s="31" t="str">
        <f>_xlfn.XLOOKUP(Calculations[[#This Row],[For XLOOKUP]],Factors[For XLOOKUP],Factors[Factor],"")</f>
        <v>Σ.Ε. CO₂ eq</v>
      </c>
      <c r="L361" s="31">
        <f>_xlfn.XLOOKUP(Calculations[[#This Row],[For XLOOKUP]],Factors[For XLOOKUP],Factors[Value],"")</f>
        <v>2.6324999999999997E-4</v>
      </c>
      <c r="M361" s="31" t="str">
        <f>_xlfn.XLOOKUP(Calculations[[#This Row],[For XLOOKUP]],Factors[For XLOOKUP],Factors[Units],"")</f>
        <v>tn CO2 eq/ €</v>
      </c>
      <c r="N361" s="12" t="str">
        <f>_xlfn.XLOOKUP(Calculations[[#This Row],[For XLOOKUP]],Factors[For XLOOKUP],Factors[Source],"")</f>
        <v>EPA 2022</v>
      </c>
      <c r="O361" s="26" t="s">
        <v>1079</v>
      </c>
      <c r="P361" s="26" t="s">
        <v>1079</v>
      </c>
      <c r="Q361" s="26" t="s">
        <v>1079</v>
      </c>
      <c r="R361" s="26" t="s">
        <v>1079</v>
      </c>
      <c r="S361" s="26">
        <v>4.5439390576335015</v>
      </c>
      <c r="T361" s="26" t="s">
        <v>1077</v>
      </c>
      <c r="U361" s="65">
        <v>4.5439390576335015</v>
      </c>
    </row>
    <row r="362" spans="1:21" x14ac:dyDescent="0.3">
      <c r="A362" s="8" t="s">
        <v>315</v>
      </c>
      <c r="B362" s="8" t="s">
        <v>316</v>
      </c>
      <c r="C362" s="9" t="s">
        <v>577</v>
      </c>
      <c r="D362" s="9" t="s">
        <v>549</v>
      </c>
      <c r="E362" s="8" t="s">
        <v>312</v>
      </c>
      <c r="F362" s="36" t="s">
        <v>312</v>
      </c>
      <c r="G362" s="29">
        <v>822.6</v>
      </c>
      <c r="H362" s="11" t="s">
        <v>907</v>
      </c>
      <c r="I362" s="41" t="s">
        <v>319</v>
      </c>
      <c r="J362" s="46" t="s">
        <v>430</v>
      </c>
      <c r="K362" s="31" t="str">
        <f>_xlfn.XLOOKUP(Calculations[[#This Row],[For XLOOKUP]],Factors[For XLOOKUP],Factors[Factor],"")</f>
        <v>Σ.Ε. CO₂ eq</v>
      </c>
      <c r="L362" s="31">
        <f>_xlfn.XLOOKUP(Calculations[[#This Row],[For XLOOKUP]],Factors[For XLOOKUP],Factors[Value],"")</f>
        <v>9.6361160000000019E-5</v>
      </c>
      <c r="M362" s="31" t="str">
        <f>_xlfn.XLOOKUP(Calculations[[#This Row],[For XLOOKUP]],Factors[For XLOOKUP],Factors[Units],"")</f>
        <v>tn CO2 eq/ €</v>
      </c>
      <c r="N362" s="12" t="str">
        <f>_xlfn.XLOOKUP(Calculations[[#This Row],[For XLOOKUP]],Factors[For XLOOKUP],Factors[Source],"")</f>
        <v>BEIS 2021</v>
      </c>
      <c r="O362" s="26" t="s">
        <v>1079</v>
      </c>
      <c r="P362" s="26" t="s">
        <v>1079</v>
      </c>
      <c r="Q362" s="26" t="s">
        <v>1079</v>
      </c>
      <c r="R362" s="26" t="s">
        <v>1079</v>
      </c>
      <c r="S362" s="26">
        <v>3.0961560000000005E-4</v>
      </c>
      <c r="T362" s="26" t="s">
        <v>1077</v>
      </c>
      <c r="U362" s="65">
        <v>3.0961560000000005E-4</v>
      </c>
    </row>
    <row r="363" spans="1:21" x14ac:dyDescent="0.3">
      <c r="A363" s="8" t="s">
        <v>315</v>
      </c>
      <c r="B363" s="8" t="s">
        <v>316</v>
      </c>
      <c r="C363" s="9" t="s">
        <v>577</v>
      </c>
      <c r="D363" s="9" t="s">
        <v>549</v>
      </c>
      <c r="E363" s="8" t="s">
        <v>312</v>
      </c>
      <c r="F363" s="36" t="s">
        <v>312</v>
      </c>
      <c r="G363" s="29">
        <v>412</v>
      </c>
      <c r="H363" s="11" t="s">
        <v>907</v>
      </c>
      <c r="I363" s="41" t="s">
        <v>328</v>
      </c>
      <c r="J363" s="46" t="s">
        <v>439</v>
      </c>
      <c r="K363" s="31" t="str">
        <f>_xlfn.XLOOKUP(Calculations[[#This Row],[For XLOOKUP]],Factors[For XLOOKUP],Factors[Factor],"")</f>
        <v>Σ.Ε. CO₂ eq</v>
      </c>
      <c r="L363" s="31">
        <f>_xlfn.XLOOKUP(Calculations[[#This Row],[For XLOOKUP]],Factors[For XLOOKUP],Factors[Value],"")</f>
        <v>1.1819500000000002E-4</v>
      </c>
      <c r="M363" s="31" t="str">
        <f>_xlfn.XLOOKUP(Calculations[[#This Row],[For XLOOKUP]],Factors[For XLOOKUP],Factors[Units],"")</f>
        <v>tn CO2 eq/ €</v>
      </c>
      <c r="N363" s="12" t="str">
        <f>_xlfn.XLOOKUP(Calculations[[#This Row],[For XLOOKUP]],Factors[For XLOOKUP],Factors[Source],"")</f>
        <v>BEIS 2021</v>
      </c>
      <c r="O363" s="26" t="s">
        <v>1079</v>
      </c>
      <c r="P363" s="26" t="s">
        <v>1079</v>
      </c>
      <c r="Q363" s="26" t="s">
        <v>1079</v>
      </c>
      <c r="R363" s="26" t="s">
        <v>1079</v>
      </c>
      <c r="S363" s="26">
        <v>7.2767500000000011E-3</v>
      </c>
      <c r="T363" s="26" t="s">
        <v>1077</v>
      </c>
      <c r="U363" s="65">
        <v>7.2767500000000011E-3</v>
      </c>
    </row>
    <row r="364" spans="1:21" x14ac:dyDescent="0.3">
      <c r="A364" s="8" t="s">
        <v>315</v>
      </c>
      <c r="B364" s="8" t="s">
        <v>316</v>
      </c>
      <c r="C364" s="9" t="s">
        <v>577</v>
      </c>
      <c r="D364" s="9" t="s">
        <v>549</v>
      </c>
      <c r="E364" s="8" t="s">
        <v>312</v>
      </c>
      <c r="F364" s="36" t="s">
        <v>312</v>
      </c>
      <c r="G364" s="29">
        <v>1511.5520000000001</v>
      </c>
      <c r="H364" s="11" t="s">
        <v>907</v>
      </c>
      <c r="I364" s="41" t="s">
        <v>319</v>
      </c>
      <c r="J364" s="46" t="s">
        <v>430</v>
      </c>
      <c r="K364" s="31" t="str">
        <f>_xlfn.XLOOKUP(Calculations[[#This Row],[For XLOOKUP]],Factors[For XLOOKUP],Factors[Factor],"")</f>
        <v>Σ.Ε. CO₂ eq</v>
      </c>
      <c r="L364" s="31">
        <f>_xlfn.XLOOKUP(Calculations[[#This Row],[For XLOOKUP]],Factors[For XLOOKUP],Factors[Value],"")</f>
        <v>9.6361160000000019E-5</v>
      </c>
      <c r="M364" s="31" t="str">
        <f>_xlfn.XLOOKUP(Calculations[[#This Row],[For XLOOKUP]],Factors[For XLOOKUP],Factors[Units],"")</f>
        <v>tn CO2 eq/ €</v>
      </c>
      <c r="N364" s="12" t="str">
        <f>_xlfn.XLOOKUP(Calculations[[#This Row],[For XLOOKUP]],Factors[For XLOOKUP],Factors[Source],"")</f>
        <v>BEIS 2021</v>
      </c>
      <c r="O364" s="26" t="s">
        <v>1079</v>
      </c>
      <c r="P364" s="26" t="s">
        <v>1079</v>
      </c>
      <c r="Q364" s="26" t="s">
        <v>1079</v>
      </c>
      <c r="R364" s="26" t="s">
        <v>1079</v>
      </c>
      <c r="S364" s="26">
        <v>0.45482687759999996</v>
      </c>
      <c r="T364" s="26" t="s">
        <v>1077</v>
      </c>
      <c r="U364" s="65">
        <v>0.45482687759999996</v>
      </c>
    </row>
    <row r="365" spans="1:21" x14ac:dyDescent="0.3">
      <c r="A365" s="8" t="s">
        <v>315</v>
      </c>
      <c r="B365" s="8" t="s">
        <v>316</v>
      </c>
      <c r="C365" s="9" t="s">
        <v>577</v>
      </c>
      <c r="D365" s="9" t="s">
        <v>549</v>
      </c>
      <c r="E365" s="8" t="s">
        <v>312</v>
      </c>
      <c r="F365" s="36" t="s">
        <v>312</v>
      </c>
      <c r="G365" s="29">
        <v>1795.58</v>
      </c>
      <c r="H365" s="11" t="s">
        <v>907</v>
      </c>
      <c r="I365" s="41" t="s">
        <v>342</v>
      </c>
      <c r="J365" s="46" t="s">
        <v>453</v>
      </c>
      <c r="K365" s="31" t="str">
        <f>_xlfn.XLOOKUP(Calculations[[#This Row],[For XLOOKUP]],Factors[For XLOOKUP],Factors[Factor],"")</f>
        <v>Σ.Ε. CO₂ eq</v>
      </c>
      <c r="L365" s="31">
        <f>_xlfn.XLOOKUP(Calculations[[#This Row],[For XLOOKUP]],Factors[For XLOOKUP],Factors[Value],"")</f>
        <v>2.2370000000000002E-4</v>
      </c>
      <c r="M365" s="31" t="str">
        <f>_xlfn.XLOOKUP(Calculations[[#This Row],[For XLOOKUP]],Factors[For XLOOKUP],Factors[Units],"")</f>
        <v>tn CO2 eq/ €</v>
      </c>
      <c r="N365" s="12" t="str">
        <f>_xlfn.XLOOKUP(Calculations[[#This Row],[For XLOOKUP]],Factors[For XLOOKUP],Factors[Source],"")</f>
        <v>EXIOBASE 2019 - GR</v>
      </c>
      <c r="O365" s="26" t="s">
        <v>1079</v>
      </c>
      <c r="P365" s="26" t="s">
        <v>1079</v>
      </c>
      <c r="Q365" s="26" t="s">
        <v>1079</v>
      </c>
      <c r="R365" s="26" t="s">
        <v>1079</v>
      </c>
      <c r="S365" s="26">
        <v>5.2663718875530003</v>
      </c>
      <c r="T365" s="26" t="s">
        <v>1077</v>
      </c>
      <c r="U365" s="65">
        <v>5.2663718875530003</v>
      </c>
    </row>
    <row r="366" spans="1:21" x14ac:dyDescent="0.3">
      <c r="A366" s="8" t="s">
        <v>315</v>
      </c>
      <c r="B366" s="8" t="s">
        <v>316</v>
      </c>
      <c r="C366" s="9" t="s">
        <v>577</v>
      </c>
      <c r="D366" s="9" t="s">
        <v>549</v>
      </c>
      <c r="E366" s="8" t="s">
        <v>312</v>
      </c>
      <c r="F366" s="36" t="s">
        <v>312</v>
      </c>
      <c r="G366" s="29">
        <v>238.66399999999999</v>
      </c>
      <c r="H366" s="11" t="s">
        <v>907</v>
      </c>
      <c r="I366" s="41" t="s">
        <v>322</v>
      </c>
      <c r="J366" s="46" t="s">
        <v>433</v>
      </c>
      <c r="K366" s="31" t="str">
        <f>_xlfn.XLOOKUP(Calculations[[#This Row],[For XLOOKUP]],Factors[For XLOOKUP],Factors[Factor],"")</f>
        <v>Σ.Ε. CO₂ eq</v>
      </c>
      <c r="L366" s="31">
        <f>_xlfn.XLOOKUP(Calculations[[#This Row],[For XLOOKUP]],Factors[For XLOOKUP],Factors[Value],"")</f>
        <v>3.7960000000000001E-4</v>
      </c>
      <c r="M366" s="31" t="str">
        <f>_xlfn.XLOOKUP(Calculations[[#This Row],[For XLOOKUP]],Factors[For XLOOKUP],Factors[Units],"")</f>
        <v>tn CO2 eq/ €</v>
      </c>
      <c r="N366" s="12" t="str">
        <f>_xlfn.XLOOKUP(Calculations[[#This Row],[For XLOOKUP]],Factors[For XLOOKUP],Factors[Source],"")</f>
        <v>EXIOBASE 2019 - GR</v>
      </c>
      <c r="O366" s="26" t="s">
        <v>1079</v>
      </c>
      <c r="P366" s="26" t="s">
        <v>1079</v>
      </c>
      <c r="Q366" s="26" t="s">
        <v>1079</v>
      </c>
      <c r="R366" s="26" t="s">
        <v>1079</v>
      </c>
      <c r="S366" s="26">
        <v>0.36658876528800011</v>
      </c>
      <c r="T366" s="26" t="s">
        <v>1077</v>
      </c>
      <c r="U366" s="65">
        <v>0.36658876528800011</v>
      </c>
    </row>
    <row r="367" spans="1:21" x14ac:dyDescent="0.3">
      <c r="A367" s="8" t="s">
        <v>315</v>
      </c>
      <c r="B367" s="8" t="s">
        <v>316</v>
      </c>
      <c r="C367" s="9" t="s">
        <v>577</v>
      </c>
      <c r="D367" s="9" t="s">
        <v>549</v>
      </c>
      <c r="E367" s="8" t="s">
        <v>312</v>
      </c>
      <c r="F367" s="36" t="s">
        <v>312</v>
      </c>
      <c r="G367" s="29">
        <v>33</v>
      </c>
      <c r="H367" s="11" t="s">
        <v>907</v>
      </c>
      <c r="I367" s="41" t="s">
        <v>329</v>
      </c>
      <c r="J367" s="46" t="s">
        <v>440</v>
      </c>
      <c r="K367" s="31" t="str">
        <f>_xlfn.XLOOKUP(Calculations[[#This Row],[For XLOOKUP]],Factors[For XLOOKUP],Factors[Factor],"")</f>
        <v>Σ.Ε. CO₂ eq</v>
      </c>
      <c r="L367" s="31">
        <f>_xlfn.XLOOKUP(Calculations[[#This Row],[For XLOOKUP]],Factors[For XLOOKUP],Factors[Value],"")</f>
        <v>1.401148E-4</v>
      </c>
      <c r="M367" s="31" t="str">
        <f>_xlfn.XLOOKUP(Calculations[[#This Row],[For XLOOKUP]],Factors[For XLOOKUP],Factors[Units],"")</f>
        <v>tn CO2 eq/ €</v>
      </c>
      <c r="N367" s="12" t="str">
        <f>_xlfn.XLOOKUP(Calculations[[#This Row],[For XLOOKUP]],Factors[For XLOOKUP],Factors[Source],"")</f>
        <v>BEIS 2021</v>
      </c>
      <c r="O367" s="26" t="s">
        <v>1079</v>
      </c>
      <c r="P367" s="26" t="s">
        <v>1079</v>
      </c>
      <c r="Q367" s="26" t="s">
        <v>1079</v>
      </c>
      <c r="R367" s="26" t="s">
        <v>1079</v>
      </c>
      <c r="S367" s="26">
        <v>2.5824299812640006</v>
      </c>
      <c r="T367" s="26" t="s">
        <v>1077</v>
      </c>
      <c r="U367" s="65">
        <v>2.5824299812640006</v>
      </c>
    </row>
    <row r="368" spans="1:21" x14ac:dyDescent="0.3">
      <c r="A368" s="8" t="s">
        <v>315</v>
      </c>
      <c r="B368" s="8" t="s">
        <v>316</v>
      </c>
      <c r="C368" s="9" t="s">
        <v>577</v>
      </c>
      <c r="D368" s="9" t="s">
        <v>549</v>
      </c>
      <c r="E368" s="8" t="s">
        <v>312</v>
      </c>
      <c r="F368" s="36" t="s">
        <v>312</v>
      </c>
      <c r="G368" s="29">
        <v>1000</v>
      </c>
      <c r="H368" s="11" t="s">
        <v>907</v>
      </c>
      <c r="I368" s="41" t="s">
        <v>328</v>
      </c>
      <c r="J368" s="46" t="s">
        <v>439</v>
      </c>
      <c r="K368" s="31" t="str">
        <f>_xlfn.XLOOKUP(Calculations[[#This Row],[For XLOOKUP]],Factors[For XLOOKUP],Factors[Factor],"")</f>
        <v>Σ.Ε. CO₂ eq</v>
      </c>
      <c r="L368" s="31">
        <f>_xlfn.XLOOKUP(Calculations[[#This Row],[For XLOOKUP]],Factors[For XLOOKUP],Factors[Value],"")</f>
        <v>1.1819500000000002E-4</v>
      </c>
      <c r="M368" s="31" t="str">
        <f>_xlfn.XLOOKUP(Calculations[[#This Row],[For XLOOKUP]],Factors[For XLOOKUP],Factors[Units],"")</f>
        <v>tn CO2 eq/ €</v>
      </c>
      <c r="N368" s="12" t="str">
        <f>_xlfn.XLOOKUP(Calculations[[#This Row],[For XLOOKUP]],Factors[For XLOOKUP],Factors[Source],"")</f>
        <v>BEIS 2021</v>
      </c>
      <c r="O368" s="26" t="s">
        <v>1079</v>
      </c>
      <c r="P368" s="26" t="s">
        <v>1079</v>
      </c>
      <c r="Q368" s="26" t="s">
        <v>1079</v>
      </c>
      <c r="R368" s="26" t="s">
        <v>1079</v>
      </c>
      <c r="S368" s="26">
        <v>2.6271205700219999</v>
      </c>
      <c r="T368" s="26" t="s">
        <v>1077</v>
      </c>
      <c r="U368" s="65">
        <v>2.6271205700219999</v>
      </c>
    </row>
    <row r="369" spans="1:21" x14ac:dyDescent="0.3">
      <c r="A369" s="8" t="s">
        <v>315</v>
      </c>
      <c r="B369" s="8" t="s">
        <v>316</v>
      </c>
      <c r="C369" s="9" t="s">
        <v>577</v>
      </c>
      <c r="D369" s="9" t="s">
        <v>549</v>
      </c>
      <c r="E369" s="8" t="s">
        <v>312</v>
      </c>
      <c r="F369" s="36" t="s">
        <v>312</v>
      </c>
      <c r="G369" s="29">
        <v>2.8979999999999997</v>
      </c>
      <c r="H369" s="11" t="s">
        <v>907</v>
      </c>
      <c r="I369" s="41" t="s">
        <v>426</v>
      </c>
      <c r="J369" s="46" t="s">
        <v>537</v>
      </c>
      <c r="K369" s="31" t="str">
        <f>_xlfn.XLOOKUP(Calculations[[#This Row],[For XLOOKUP]],Factors[For XLOOKUP],Factors[Factor],"")</f>
        <v>Σ.Ε. CO₂ eq</v>
      </c>
      <c r="L369" s="31">
        <f>_xlfn.XLOOKUP(Calculations[[#This Row],[For XLOOKUP]],Factors[For XLOOKUP],Factors[Value],"")</f>
        <v>6.2126999999999997E-5</v>
      </c>
      <c r="M369" s="31" t="str">
        <f>_xlfn.XLOOKUP(Calculations[[#This Row],[For XLOOKUP]],Factors[For XLOOKUP],Factors[Units],"")</f>
        <v>tn CO2 eq/ €</v>
      </c>
      <c r="N369" s="12" t="str">
        <f>_xlfn.XLOOKUP(Calculations[[#This Row],[For XLOOKUP]],Factors[For XLOOKUP],Factors[Source],"")</f>
        <v>EPA 2022</v>
      </c>
      <c r="O369" s="26" t="s">
        <v>1079</v>
      </c>
      <c r="P369" s="26" t="s">
        <v>1079</v>
      </c>
      <c r="Q369" s="26" t="s">
        <v>1079</v>
      </c>
      <c r="R369" s="26" t="s">
        <v>1079</v>
      </c>
      <c r="S369" s="26">
        <v>0.18817411233600001</v>
      </c>
      <c r="T369" s="26" t="s">
        <v>1077</v>
      </c>
      <c r="U369" s="65">
        <v>0.18817411233600001</v>
      </c>
    </row>
    <row r="370" spans="1:21" x14ac:dyDescent="0.3">
      <c r="A370" s="8" t="s">
        <v>315</v>
      </c>
      <c r="B370" s="8" t="s">
        <v>316</v>
      </c>
      <c r="C370" s="9" t="s">
        <v>577</v>
      </c>
      <c r="D370" s="9" t="s">
        <v>549</v>
      </c>
      <c r="E370" s="8" t="s">
        <v>312</v>
      </c>
      <c r="F370" s="36" t="s">
        <v>312</v>
      </c>
      <c r="G370" s="29">
        <v>403.90000000000003</v>
      </c>
      <c r="H370" s="11" t="s">
        <v>907</v>
      </c>
      <c r="I370" s="41" t="s">
        <v>318</v>
      </c>
      <c r="J370" s="46" t="s">
        <v>429</v>
      </c>
      <c r="K370" s="31" t="str">
        <f>_xlfn.XLOOKUP(Calculations[[#This Row],[For XLOOKUP]],Factors[For XLOOKUP],Factors[Factor],"")</f>
        <v>Σ.Ε. CO₂ eq</v>
      </c>
      <c r="L370" s="31">
        <f>_xlfn.XLOOKUP(Calculations[[#This Row],[For XLOOKUP]],Factors[For XLOOKUP],Factors[Value],"")</f>
        <v>5.8538760000000007E-5</v>
      </c>
      <c r="M370" s="31" t="str">
        <f>_xlfn.XLOOKUP(Calculations[[#This Row],[For XLOOKUP]],Factors[For XLOOKUP],Factors[Units],"")</f>
        <v>tn CO2 eq/ €</v>
      </c>
      <c r="N370" s="12" t="str">
        <f>_xlfn.XLOOKUP(Calculations[[#This Row],[For XLOOKUP]],Factors[For XLOOKUP],Factors[Source],"")</f>
        <v>BEIS 2021</v>
      </c>
      <c r="O370" s="26" t="s">
        <v>1079</v>
      </c>
      <c r="P370" s="26" t="s">
        <v>1079</v>
      </c>
      <c r="Q370" s="26" t="s">
        <v>1079</v>
      </c>
      <c r="R370" s="26" t="s">
        <v>1079</v>
      </c>
      <c r="S370" s="26">
        <v>0.13989271999999997</v>
      </c>
      <c r="T370" s="26" t="s">
        <v>1077</v>
      </c>
      <c r="U370" s="65">
        <v>0.13989271999999997</v>
      </c>
    </row>
    <row r="371" spans="1:21" x14ac:dyDescent="0.3">
      <c r="A371" s="8" t="s">
        <v>315</v>
      </c>
      <c r="B371" s="8" t="s">
        <v>316</v>
      </c>
      <c r="C371" s="9" t="s">
        <v>577</v>
      </c>
      <c r="D371" s="9" t="s">
        <v>549</v>
      </c>
      <c r="E371" s="8" t="s">
        <v>312</v>
      </c>
      <c r="F371" s="36" t="s">
        <v>312</v>
      </c>
      <c r="G371" s="29">
        <v>124</v>
      </c>
      <c r="H371" s="11" t="s">
        <v>907</v>
      </c>
      <c r="I371" s="41" t="s">
        <v>419</v>
      </c>
      <c r="J371" s="46" t="s">
        <v>530</v>
      </c>
      <c r="K371" s="31" t="str">
        <f>_xlfn.XLOOKUP(Calculations[[#This Row],[For XLOOKUP]],Factors[For XLOOKUP],Factors[Factor],"")</f>
        <v>Σ.Ε. CO₂ eq</v>
      </c>
      <c r="L371" s="31">
        <f>_xlfn.XLOOKUP(Calculations[[#This Row],[For XLOOKUP]],Factors[For XLOOKUP],Factors[Value],"")</f>
        <v>1.3478399999999999E-4</v>
      </c>
      <c r="M371" s="31" t="str">
        <f>_xlfn.XLOOKUP(Calculations[[#This Row],[For XLOOKUP]],Factors[For XLOOKUP],Factors[Units],"")</f>
        <v>tn CO2 eq/ €</v>
      </c>
      <c r="N371" s="12" t="str">
        <f>_xlfn.XLOOKUP(Calculations[[#This Row],[For XLOOKUP]],Factors[For XLOOKUP],Factors[Source],"")</f>
        <v>EPA 2022</v>
      </c>
      <c r="O371" s="26" t="s">
        <v>1079</v>
      </c>
      <c r="P371" s="26" t="s">
        <v>1079</v>
      </c>
      <c r="Q371" s="26" t="s">
        <v>1079</v>
      </c>
      <c r="R371" s="26" t="s">
        <v>1079</v>
      </c>
      <c r="S371" s="26">
        <v>0.43447106283600001</v>
      </c>
      <c r="T371" s="26" t="s">
        <v>1077</v>
      </c>
      <c r="U371" s="65">
        <v>0.43447106283600001</v>
      </c>
    </row>
    <row r="372" spans="1:21" x14ac:dyDescent="0.3">
      <c r="A372" s="8" t="s">
        <v>315</v>
      </c>
      <c r="B372" s="8" t="s">
        <v>316</v>
      </c>
      <c r="C372" s="9" t="s">
        <v>577</v>
      </c>
      <c r="D372" s="9" t="s">
        <v>549</v>
      </c>
      <c r="E372" s="8" t="s">
        <v>312</v>
      </c>
      <c r="F372" s="36" t="s">
        <v>312</v>
      </c>
      <c r="G372" s="29">
        <v>5</v>
      </c>
      <c r="H372" s="11" t="s">
        <v>907</v>
      </c>
      <c r="I372" s="41" t="s">
        <v>354</v>
      </c>
      <c r="J372" s="46" t="s">
        <v>465</v>
      </c>
      <c r="K372" s="31" t="str">
        <f>_xlfn.XLOOKUP(Calculations[[#This Row],[For XLOOKUP]],Factors[For XLOOKUP],Factors[Factor],"")</f>
        <v>Σ.Ε. CO₂ eq</v>
      </c>
      <c r="L372" s="31">
        <f>_xlfn.XLOOKUP(Calculations[[#This Row],[For XLOOKUP]],Factors[For XLOOKUP],Factors[Value],"")</f>
        <v>4.3550000000000001E-4</v>
      </c>
      <c r="M372" s="31" t="str">
        <f>_xlfn.XLOOKUP(Calculations[[#This Row],[For XLOOKUP]],Factors[For XLOOKUP],Factors[Units],"")</f>
        <v>tn CO2 eq/ €</v>
      </c>
      <c r="N372" s="12" t="str">
        <f>_xlfn.XLOOKUP(Calculations[[#This Row],[For XLOOKUP]],Factors[For XLOOKUP],Factors[Source],"")</f>
        <v>EXIOBASE 2019 - GR</v>
      </c>
      <c r="O372" s="26" t="s">
        <v>1079</v>
      </c>
      <c r="P372" s="26" t="s">
        <v>1079</v>
      </c>
      <c r="Q372" s="26" t="s">
        <v>1079</v>
      </c>
      <c r="R372" s="26" t="s">
        <v>1079</v>
      </c>
      <c r="S372" s="26">
        <v>11.131695982784001</v>
      </c>
      <c r="T372" s="26" t="s">
        <v>1077</v>
      </c>
      <c r="U372" s="65">
        <v>11.131695982784001</v>
      </c>
    </row>
    <row r="373" spans="1:21" x14ac:dyDescent="0.3">
      <c r="A373" s="8" t="s">
        <v>315</v>
      </c>
      <c r="B373" s="8" t="s">
        <v>316</v>
      </c>
      <c r="C373" s="9" t="s">
        <v>577</v>
      </c>
      <c r="D373" s="9" t="s">
        <v>549</v>
      </c>
      <c r="E373" s="8" t="s">
        <v>312</v>
      </c>
      <c r="F373" s="36" t="s">
        <v>312</v>
      </c>
      <c r="G373" s="29">
        <v>4213.8</v>
      </c>
      <c r="H373" s="11" t="s">
        <v>907</v>
      </c>
      <c r="I373" s="41" t="s">
        <v>799</v>
      </c>
      <c r="J373" s="46" t="s">
        <v>804</v>
      </c>
      <c r="K373" s="31" t="str">
        <f>_xlfn.XLOOKUP(Calculations[[#This Row],[For XLOOKUP]],Factors[For XLOOKUP],Factors[Factor],"")</f>
        <v>Σ.Ε. CO₂ eq</v>
      </c>
      <c r="L373" s="31">
        <f>_xlfn.XLOOKUP(Calculations[[#This Row],[For XLOOKUP]],Factors[For XLOOKUP],Factors[Value],"")</f>
        <v>1.16883E-4</v>
      </c>
      <c r="M373" s="31" t="str">
        <f>_xlfn.XLOOKUP(Calculations[[#This Row],[For XLOOKUP]],Factors[For XLOOKUP],Factors[Units],"")</f>
        <v>tn CO2 eq/ €</v>
      </c>
      <c r="N373" s="12" t="str">
        <f>_xlfn.XLOOKUP(Calculations[[#This Row],[For XLOOKUP]],Factors[For XLOOKUP],Factors[Source],"")</f>
        <v>EPA 2022</v>
      </c>
      <c r="O373" s="26" t="s">
        <v>1079</v>
      </c>
      <c r="P373" s="26" t="s">
        <v>1079</v>
      </c>
      <c r="Q373" s="26" t="s">
        <v>1079</v>
      </c>
      <c r="R373" s="26" t="s">
        <v>1079</v>
      </c>
      <c r="S373" s="26">
        <v>1.8979972907839999</v>
      </c>
      <c r="T373" s="26" t="s">
        <v>1077</v>
      </c>
      <c r="U373" s="65">
        <v>1.8979972907839999</v>
      </c>
    </row>
    <row r="374" spans="1:21" x14ac:dyDescent="0.3">
      <c r="A374" s="8" t="s">
        <v>315</v>
      </c>
      <c r="B374" s="8" t="s">
        <v>316</v>
      </c>
      <c r="C374" s="9" t="s">
        <v>577</v>
      </c>
      <c r="D374" s="9" t="s">
        <v>549</v>
      </c>
      <c r="E374" s="8" t="s">
        <v>312</v>
      </c>
      <c r="F374" s="36" t="s">
        <v>312</v>
      </c>
      <c r="G374" s="29">
        <v>4891.0519999999997</v>
      </c>
      <c r="H374" s="11" t="s">
        <v>907</v>
      </c>
      <c r="I374" s="41" t="s">
        <v>319</v>
      </c>
      <c r="J374" s="46" t="s">
        <v>430</v>
      </c>
      <c r="K374" s="31" t="str">
        <f>_xlfn.XLOOKUP(Calculations[[#This Row],[For XLOOKUP]],Factors[For XLOOKUP],Factors[Factor],"")</f>
        <v>Σ.Ε. CO₂ eq</v>
      </c>
      <c r="L374" s="31">
        <f>_xlfn.XLOOKUP(Calculations[[#This Row],[For XLOOKUP]],Factors[For XLOOKUP],Factors[Value],"")</f>
        <v>9.6361160000000019E-5</v>
      </c>
      <c r="M374" s="31" t="str">
        <f>_xlfn.XLOOKUP(Calculations[[#This Row],[For XLOOKUP]],Factors[For XLOOKUP],Factors[Units],"")</f>
        <v>tn CO2 eq/ €</v>
      </c>
      <c r="N374" s="12" t="str">
        <f>_xlfn.XLOOKUP(Calculations[[#This Row],[For XLOOKUP]],Factors[For XLOOKUP],Factors[Source],"")</f>
        <v>BEIS 2021</v>
      </c>
      <c r="O374" s="26" t="s">
        <v>1079</v>
      </c>
      <c r="P374" s="26" t="s">
        <v>1079</v>
      </c>
      <c r="Q374" s="26" t="s">
        <v>1079</v>
      </c>
      <c r="R374" s="26" t="s">
        <v>1079</v>
      </c>
      <c r="S374" s="26">
        <v>7.9934211322349995</v>
      </c>
      <c r="T374" s="26" t="s">
        <v>1077</v>
      </c>
      <c r="U374" s="65">
        <v>7.9934211322349995</v>
      </c>
    </row>
    <row r="375" spans="1:21" x14ac:dyDescent="0.3">
      <c r="A375" s="8" t="s">
        <v>315</v>
      </c>
      <c r="B375" s="8" t="s">
        <v>316</v>
      </c>
      <c r="C375" s="9" t="s">
        <v>577</v>
      </c>
      <c r="D375" s="9" t="s">
        <v>549</v>
      </c>
      <c r="E375" s="8" t="s">
        <v>312</v>
      </c>
      <c r="F375" s="36" t="s">
        <v>312</v>
      </c>
      <c r="G375" s="29">
        <v>1996.92</v>
      </c>
      <c r="H375" s="11" t="s">
        <v>907</v>
      </c>
      <c r="I375" s="41" t="s">
        <v>342</v>
      </c>
      <c r="J375" s="48" t="s">
        <v>453</v>
      </c>
      <c r="K375" s="31" t="str">
        <f>_xlfn.XLOOKUP(Calculations[[#This Row],[For XLOOKUP]],Factors[For XLOOKUP],Factors[Factor],"")</f>
        <v>Σ.Ε. CO₂ eq</v>
      </c>
      <c r="L375" s="31">
        <f>_xlfn.XLOOKUP(Calculations[[#This Row],[For XLOOKUP]],Factors[For XLOOKUP],Factors[Value],"")</f>
        <v>2.2370000000000002E-4</v>
      </c>
      <c r="M375" s="31" t="str">
        <f>_xlfn.XLOOKUP(Calculations[[#This Row],[For XLOOKUP]],Factors[For XLOOKUP],Factors[Units],"")</f>
        <v>tn CO2 eq/ €</v>
      </c>
      <c r="N375" s="12" t="str">
        <f>_xlfn.XLOOKUP(Calculations[[#This Row],[For XLOOKUP]],Factors[For XLOOKUP],Factors[Source],"")</f>
        <v>EXIOBASE 2019 - GR</v>
      </c>
      <c r="O375" s="26" t="s">
        <v>1079</v>
      </c>
      <c r="P375" s="26" t="s">
        <v>1079</v>
      </c>
      <c r="Q375" s="26" t="s">
        <v>1079</v>
      </c>
      <c r="R375" s="26" t="s">
        <v>1079</v>
      </c>
      <c r="S375" s="26">
        <v>0.37237910140199992</v>
      </c>
      <c r="T375" s="26" t="s">
        <v>1077</v>
      </c>
      <c r="U375" s="65">
        <v>0.37237910140199992</v>
      </c>
    </row>
    <row r="376" spans="1:21" x14ac:dyDescent="0.3">
      <c r="A376" s="8" t="s">
        <v>315</v>
      </c>
      <c r="B376" s="8" t="s">
        <v>316</v>
      </c>
      <c r="C376" s="9" t="s">
        <v>577</v>
      </c>
      <c r="D376" s="9" t="s">
        <v>549</v>
      </c>
      <c r="E376" s="8" t="s">
        <v>312</v>
      </c>
      <c r="F376" s="36" t="s">
        <v>312</v>
      </c>
      <c r="G376" s="29">
        <v>434.55600000000004</v>
      </c>
      <c r="H376" s="11" t="s">
        <v>907</v>
      </c>
      <c r="I376" s="41" t="s">
        <v>322</v>
      </c>
      <c r="J376" s="48" t="s">
        <v>433</v>
      </c>
      <c r="K376" s="31" t="str">
        <f>_xlfn.XLOOKUP(Calculations[[#This Row],[For XLOOKUP]],Factors[For XLOOKUP],Factors[Factor],"")</f>
        <v>Σ.Ε. CO₂ eq</v>
      </c>
      <c r="L376" s="31">
        <f>_xlfn.XLOOKUP(Calculations[[#This Row],[For XLOOKUP]],Factors[For XLOOKUP],Factors[Value],"")</f>
        <v>3.7960000000000001E-4</v>
      </c>
      <c r="M376" s="31" t="str">
        <f>_xlfn.XLOOKUP(Calculations[[#This Row],[For XLOOKUP]],Factors[For XLOOKUP],Factors[Units],"")</f>
        <v>tn CO2 eq/ €</v>
      </c>
      <c r="N376" s="12" t="str">
        <f>_xlfn.XLOOKUP(Calculations[[#This Row],[For XLOOKUP]],Factors[For XLOOKUP],Factors[Source],"")</f>
        <v>EXIOBASE 2019 - GR</v>
      </c>
      <c r="O376" s="26" t="s">
        <v>1079</v>
      </c>
      <c r="P376" s="26" t="s">
        <v>1079</v>
      </c>
      <c r="Q376" s="26" t="s">
        <v>1079</v>
      </c>
      <c r="R376" s="26" t="s">
        <v>1079</v>
      </c>
      <c r="S376" s="26">
        <v>0.94152895199999997</v>
      </c>
      <c r="T376" s="26" t="s">
        <v>1077</v>
      </c>
      <c r="U376" s="65">
        <v>0.94152895199999997</v>
      </c>
    </row>
    <row r="377" spans="1:21" x14ac:dyDescent="0.3">
      <c r="A377" s="8" t="s">
        <v>315</v>
      </c>
      <c r="B377" s="8" t="s">
        <v>316</v>
      </c>
      <c r="C377" s="9" t="s">
        <v>577</v>
      </c>
      <c r="D377" s="9" t="s">
        <v>549</v>
      </c>
      <c r="E377" s="8" t="s">
        <v>312</v>
      </c>
      <c r="F377" s="36" t="s">
        <v>312</v>
      </c>
      <c r="G377" s="29">
        <v>45666.856666666674</v>
      </c>
      <c r="H377" s="11" t="s">
        <v>907</v>
      </c>
      <c r="I377" s="41" t="s">
        <v>321</v>
      </c>
      <c r="J377" s="46" t="s">
        <v>432</v>
      </c>
      <c r="K377" s="31" t="str">
        <f>_xlfn.XLOOKUP(Calculations[[#This Row],[For XLOOKUP]],Factors[For XLOOKUP],Factors[Factor],"")</f>
        <v>Σ.Ε. CO₂ eq</v>
      </c>
      <c r="L377" s="31">
        <f>_xlfn.XLOOKUP(Calculations[[#This Row],[For XLOOKUP]],Factors[For XLOOKUP],Factors[Value],"")</f>
        <v>1.6994291999999998E-4</v>
      </c>
      <c r="M377" s="31" t="str">
        <f>_xlfn.XLOOKUP(Calculations[[#This Row],[For XLOOKUP]],Factors[For XLOOKUP],Factors[Units],"")</f>
        <v>tn CO2 eq/ €</v>
      </c>
      <c r="N377" s="12" t="str">
        <f>_xlfn.XLOOKUP(Calculations[[#This Row],[For XLOOKUP]],Factors[For XLOOKUP],Factors[Source],"")</f>
        <v>BEIS 2021</v>
      </c>
      <c r="O377" s="26" t="s">
        <v>1079</v>
      </c>
      <c r="P377" s="26" t="s">
        <v>1079</v>
      </c>
      <c r="Q377" s="26" t="s">
        <v>1079</v>
      </c>
      <c r="R377" s="26" t="s">
        <v>1079</v>
      </c>
      <c r="S377" s="26">
        <v>6.103533702</v>
      </c>
      <c r="T377" s="26" t="s">
        <v>1077</v>
      </c>
      <c r="U377" s="65">
        <v>6.103533702</v>
      </c>
    </row>
    <row r="378" spans="1:21" x14ac:dyDescent="0.3">
      <c r="A378" s="8" t="s">
        <v>315</v>
      </c>
      <c r="B378" s="8" t="s">
        <v>316</v>
      </c>
      <c r="C378" s="9" t="s">
        <v>577</v>
      </c>
      <c r="D378" s="9" t="s">
        <v>549</v>
      </c>
      <c r="E378" s="8" t="s">
        <v>312</v>
      </c>
      <c r="F378" s="36" t="s">
        <v>312</v>
      </c>
      <c r="G378" s="29">
        <v>139404.0706666667</v>
      </c>
      <c r="H378" s="11" t="s">
        <v>907</v>
      </c>
      <c r="I378" s="41" t="s">
        <v>328</v>
      </c>
      <c r="J378" s="46" t="s">
        <v>439</v>
      </c>
      <c r="K378" s="31" t="str">
        <f>_xlfn.XLOOKUP(Calculations[[#This Row],[For XLOOKUP]],Factors[For XLOOKUP],Factors[Factor],"")</f>
        <v>Σ.Ε. CO₂ eq</v>
      </c>
      <c r="L378" s="31">
        <f>_xlfn.XLOOKUP(Calculations[[#This Row],[For XLOOKUP]],Factors[For XLOOKUP],Factors[Value],"")</f>
        <v>1.1819500000000002E-4</v>
      </c>
      <c r="M378" s="31" t="str">
        <f>_xlfn.XLOOKUP(Calculations[[#This Row],[For XLOOKUP]],Factors[For XLOOKUP],Factors[Units],"")</f>
        <v>tn CO2 eq/ €</v>
      </c>
      <c r="N378" s="12" t="str">
        <f>_xlfn.XLOOKUP(Calculations[[#This Row],[For XLOOKUP]],Factors[For XLOOKUP],Factors[Source],"")</f>
        <v>BEIS 2021</v>
      </c>
      <c r="O378" s="26" t="s">
        <v>1079</v>
      </c>
      <c r="P378" s="26" t="s">
        <v>1079</v>
      </c>
      <c r="Q378" s="26" t="s">
        <v>1079</v>
      </c>
      <c r="R378" s="26" t="s">
        <v>1079</v>
      </c>
      <c r="S378" s="26">
        <v>0.58512164495399999</v>
      </c>
      <c r="T378" s="26" t="s">
        <v>1077</v>
      </c>
      <c r="U378" s="65">
        <v>0.58512164495399999</v>
      </c>
    </row>
    <row r="379" spans="1:21" x14ac:dyDescent="0.3">
      <c r="A379" s="8" t="s">
        <v>315</v>
      </c>
      <c r="B379" s="8" t="s">
        <v>316</v>
      </c>
      <c r="C379" s="9" t="s">
        <v>577</v>
      </c>
      <c r="D379" s="9" t="s">
        <v>549</v>
      </c>
      <c r="E379" s="8" t="s">
        <v>312</v>
      </c>
      <c r="F379" s="36" t="s">
        <v>312</v>
      </c>
      <c r="G379" s="29">
        <v>10940.066666666668</v>
      </c>
      <c r="H379" s="11" t="s">
        <v>907</v>
      </c>
      <c r="I379" s="41" t="s">
        <v>318</v>
      </c>
      <c r="J379" s="46" t="s">
        <v>429</v>
      </c>
      <c r="K379" s="31" t="str">
        <f>_xlfn.XLOOKUP(Calculations[[#This Row],[For XLOOKUP]],Factors[For XLOOKUP],Factors[Factor],"")</f>
        <v>Σ.Ε. CO₂ eq</v>
      </c>
      <c r="L379" s="31">
        <f>_xlfn.XLOOKUP(Calculations[[#This Row],[For XLOOKUP]],Factors[For XLOOKUP],Factors[Value],"")</f>
        <v>5.8538760000000007E-5</v>
      </c>
      <c r="M379" s="31" t="str">
        <f>_xlfn.XLOOKUP(Calculations[[#This Row],[For XLOOKUP]],Factors[For XLOOKUP],Factors[Units],"")</f>
        <v>tn CO2 eq/ €</v>
      </c>
      <c r="N379" s="12" t="str">
        <f>_xlfn.XLOOKUP(Calculations[[#This Row],[For XLOOKUP]],Factors[For XLOOKUP],Factors[Source],"")</f>
        <v>BEIS 2021</v>
      </c>
      <c r="O379" s="26" t="s">
        <v>1079</v>
      </c>
      <c r="P379" s="26" t="s">
        <v>1079</v>
      </c>
      <c r="Q379" s="26" t="s">
        <v>1079</v>
      </c>
      <c r="R379" s="26" t="s">
        <v>1079</v>
      </c>
      <c r="S379" s="26">
        <v>46.929921168</v>
      </c>
      <c r="T379" s="26" t="s">
        <v>1077</v>
      </c>
      <c r="U379" s="65">
        <v>46.929921168</v>
      </c>
    </row>
    <row r="380" spans="1:21" x14ac:dyDescent="0.3">
      <c r="A380" s="8" t="s">
        <v>315</v>
      </c>
      <c r="B380" s="8" t="s">
        <v>316</v>
      </c>
      <c r="C380" s="9" t="s">
        <v>577</v>
      </c>
      <c r="D380" s="9" t="s">
        <v>549</v>
      </c>
      <c r="E380" s="8" t="s">
        <v>312</v>
      </c>
      <c r="F380" s="36" t="s">
        <v>312</v>
      </c>
      <c r="G380" s="29">
        <v>1686.5160000000001</v>
      </c>
      <c r="H380" s="11" t="s">
        <v>907</v>
      </c>
      <c r="I380" s="41" t="s">
        <v>342</v>
      </c>
      <c r="J380" s="46" t="s">
        <v>453</v>
      </c>
      <c r="K380" s="31" t="str">
        <f>_xlfn.XLOOKUP(Calculations[[#This Row],[For XLOOKUP]],Factors[For XLOOKUP],Factors[Factor],"")</f>
        <v>Σ.Ε. CO₂ eq</v>
      </c>
      <c r="L380" s="31">
        <f>_xlfn.XLOOKUP(Calculations[[#This Row],[For XLOOKUP]],Factors[For XLOOKUP],Factors[Value],"")</f>
        <v>2.2370000000000002E-4</v>
      </c>
      <c r="M380" s="31" t="str">
        <f>_xlfn.XLOOKUP(Calculations[[#This Row],[For XLOOKUP]],Factors[For XLOOKUP],Factors[Units],"")</f>
        <v>tn CO2 eq/ €</v>
      </c>
      <c r="N380" s="12" t="str">
        <f>_xlfn.XLOOKUP(Calculations[[#This Row],[For XLOOKUP]],Factors[For XLOOKUP],Factors[Source],"")</f>
        <v>EXIOBASE 2019 - GR</v>
      </c>
      <c r="O380" s="26" t="s">
        <v>1079</v>
      </c>
      <c r="P380" s="26" t="s">
        <v>1079</v>
      </c>
      <c r="Q380" s="26" t="s">
        <v>1079</v>
      </c>
      <c r="R380" s="26" t="s">
        <v>1079</v>
      </c>
      <c r="S380" s="26">
        <v>0.77380541254800006</v>
      </c>
      <c r="T380" s="26" t="s">
        <v>1077</v>
      </c>
      <c r="U380" s="65">
        <v>0.77380541254800006</v>
      </c>
    </row>
    <row r="381" spans="1:21" x14ac:dyDescent="0.3">
      <c r="A381" s="8" t="s">
        <v>315</v>
      </c>
      <c r="B381" s="8" t="s">
        <v>316</v>
      </c>
      <c r="C381" s="9" t="s">
        <v>577</v>
      </c>
      <c r="D381" s="9" t="s">
        <v>549</v>
      </c>
      <c r="E381" s="8" t="s">
        <v>312</v>
      </c>
      <c r="F381" s="36" t="s">
        <v>312</v>
      </c>
      <c r="G381" s="29">
        <v>4189.6000000000004</v>
      </c>
      <c r="H381" s="11" t="s">
        <v>907</v>
      </c>
      <c r="I381" s="41" t="s">
        <v>326</v>
      </c>
      <c r="J381" s="46" t="s">
        <v>437</v>
      </c>
      <c r="K381" s="31" t="str">
        <f>_xlfn.XLOOKUP(Calculations[[#This Row],[For XLOOKUP]],Factors[For XLOOKUP],Factors[Factor],"")</f>
        <v>Σ.Ε. CO₂ eq</v>
      </c>
      <c r="L381" s="31">
        <f>_xlfn.XLOOKUP(Calculations[[#This Row],[For XLOOKUP]],Factors[For XLOOKUP],Factors[Value],"")</f>
        <v>4.2049999999999998E-4</v>
      </c>
      <c r="M381" s="31" t="str">
        <f>_xlfn.XLOOKUP(Calculations[[#This Row],[For XLOOKUP]],Factors[For XLOOKUP],Factors[Units],"")</f>
        <v>tn CO2 eq/ €</v>
      </c>
      <c r="N381" s="12" t="str">
        <f>_xlfn.XLOOKUP(Calculations[[#This Row],[For XLOOKUP]],Factors[For XLOOKUP],Factors[Source],"")</f>
        <v>EXIOBASE 2019 - GR</v>
      </c>
      <c r="O381" s="26" t="s">
        <v>1079</v>
      </c>
      <c r="P381" s="26" t="s">
        <v>1079</v>
      </c>
      <c r="Q381" s="26" t="s">
        <v>1079</v>
      </c>
      <c r="R381" s="26" t="s">
        <v>1079</v>
      </c>
      <c r="S381" s="26">
        <v>1.8171276199999999E-2</v>
      </c>
      <c r="T381" s="26" t="s">
        <v>1077</v>
      </c>
      <c r="U381" s="65">
        <v>1.8171276199999999E-2</v>
      </c>
    </row>
    <row r="382" spans="1:21" x14ac:dyDescent="0.3">
      <c r="A382" s="8" t="s">
        <v>315</v>
      </c>
      <c r="B382" s="8" t="s">
        <v>316</v>
      </c>
      <c r="C382" s="9" t="s">
        <v>577</v>
      </c>
      <c r="D382" s="9" t="s">
        <v>549</v>
      </c>
      <c r="E382" s="8" t="s">
        <v>312</v>
      </c>
      <c r="F382" s="36" t="s">
        <v>312</v>
      </c>
      <c r="G382" s="29">
        <v>81403.600000000006</v>
      </c>
      <c r="H382" s="11" t="s">
        <v>907</v>
      </c>
      <c r="I382" s="41" t="s">
        <v>319</v>
      </c>
      <c r="J382" s="46" t="s">
        <v>430</v>
      </c>
      <c r="K382" s="31" t="str">
        <f>_xlfn.XLOOKUP(Calculations[[#This Row],[For XLOOKUP]],Factors[For XLOOKUP],Factors[Factor],"")</f>
        <v>Σ.Ε. CO₂ eq</v>
      </c>
      <c r="L382" s="31">
        <f>_xlfn.XLOOKUP(Calculations[[#This Row],[For XLOOKUP]],Factors[For XLOOKUP],Factors[Value],"")</f>
        <v>9.6361160000000019E-5</v>
      </c>
      <c r="M382" s="31" t="str">
        <f>_xlfn.XLOOKUP(Calculations[[#This Row],[For XLOOKUP]],Factors[For XLOOKUP],Factors[Units],"")</f>
        <v>tn CO2 eq/ €</v>
      </c>
      <c r="N382" s="12" t="str">
        <f>_xlfn.XLOOKUP(Calculations[[#This Row],[For XLOOKUP]],Factors[For XLOOKUP],Factors[Source],"")</f>
        <v>BEIS 2021</v>
      </c>
      <c r="O382" s="26" t="s">
        <v>1079</v>
      </c>
      <c r="P382" s="26" t="s">
        <v>1079</v>
      </c>
      <c r="Q382" s="26" t="s">
        <v>1079</v>
      </c>
      <c r="R382" s="26" t="s">
        <v>1079</v>
      </c>
      <c r="S382" s="26">
        <v>0.45975537320000004</v>
      </c>
      <c r="T382" s="26" t="s">
        <v>1077</v>
      </c>
      <c r="U382" s="65">
        <v>0.45975537320000004</v>
      </c>
    </row>
    <row r="383" spans="1:21" x14ac:dyDescent="0.3">
      <c r="A383" s="8" t="s">
        <v>315</v>
      </c>
      <c r="B383" s="8" t="s">
        <v>316</v>
      </c>
      <c r="C383" s="9" t="s">
        <v>577</v>
      </c>
      <c r="D383" s="9" t="s">
        <v>549</v>
      </c>
      <c r="E383" s="8" t="s">
        <v>312</v>
      </c>
      <c r="F383" s="36" t="s">
        <v>312</v>
      </c>
      <c r="G383" s="29">
        <v>1</v>
      </c>
      <c r="H383" s="11" t="s">
        <v>907</v>
      </c>
      <c r="I383" s="41" t="s">
        <v>322</v>
      </c>
      <c r="J383" s="46" t="s">
        <v>433</v>
      </c>
      <c r="K383" s="31" t="str">
        <f>_xlfn.XLOOKUP(Calculations[[#This Row],[For XLOOKUP]],Factors[For XLOOKUP],Factors[Factor],"")</f>
        <v>Σ.Ε. CO₂ eq</v>
      </c>
      <c r="L383" s="31">
        <f>_xlfn.XLOOKUP(Calculations[[#This Row],[For XLOOKUP]],Factors[For XLOOKUP],Factors[Value],"")</f>
        <v>3.7960000000000001E-4</v>
      </c>
      <c r="M383" s="31" t="str">
        <f>_xlfn.XLOOKUP(Calculations[[#This Row],[For XLOOKUP]],Factors[For XLOOKUP],Factors[Units],"")</f>
        <v>tn CO2 eq/ €</v>
      </c>
      <c r="N383" s="12" t="str">
        <f>_xlfn.XLOOKUP(Calculations[[#This Row],[For XLOOKUP]],Factors[For XLOOKUP],Factors[Source],"")</f>
        <v>EXIOBASE 2019 - GR</v>
      </c>
      <c r="O383" s="26" t="s">
        <v>1079</v>
      </c>
      <c r="P383" s="26" t="s">
        <v>1079</v>
      </c>
      <c r="Q383" s="26" t="s">
        <v>1079</v>
      </c>
      <c r="R383" s="26" t="s">
        <v>1079</v>
      </c>
      <c r="S383" s="26">
        <v>0.48820372480000002</v>
      </c>
      <c r="T383" s="26" t="s">
        <v>1077</v>
      </c>
      <c r="U383" s="65">
        <v>0.48820372480000002</v>
      </c>
    </row>
    <row r="384" spans="1:21" x14ac:dyDescent="0.3">
      <c r="A384" s="8" t="s">
        <v>315</v>
      </c>
      <c r="B384" s="8" t="s">
        <v>316</v>
      </c>
      <c r="C384" s="9" t="s">
        <v>577</v>
      </c>
      <c r="D384" s="9" t="s">
        <v>549</v>
      </c>
      <c r="E384" s="8" t="s">
        <v>312</v>
      </c>
      <c r="F384" s="36" t="s">
        <v>312</v>
      </c>
      <c r="G384" s="29">
        <v>19.392000000000003</v>
      </c>
      <c r="H384" s="11" t="s">
        <v>907</v>
      </c>
      <c r="I384" s="41" t="s">
        <v>317</v>
      </c>
      <c r="J384" s="46" t="s">
        <v>428</v>
      </c>
      <c r="K384" s="31" t="str">
        <f>_xlfn.XLOOKUP(Calculations[[#This Row],[For XLOOKUP]],Factors[For XLOOKUP],Factors[Factor],"")</f>
        <v>Σ.Ε. CO₂ eq</v>
      </c>
      <c r="L384" s="31">
        <f>_xlfn.XLOOKUP(Calculations[[#This Row],[For XLOOKUP]],Factors[For XLOOKUP],Factors[Value],"")</f>
        <v>2.6851499999999999E-4</v>
      </c>
      <c r="M384" s="31" t="str">
        <f>_xlfn.XLOOKUP(Calculations[[#This Row],[For XLOOKUP]],Factors[For XLOOKUP],Factors[Units],"")</f>
        <v>tn CO2 eq/ €</v>
      </c>
      <c r="N384" s="12" t="str">
        <f>_xlfn.XLOOKUP(Calculations[[#This Row],[For XLOOKUP]],Factors[For XLOOKUP],Factors[Source],"")</f>
        <v>EPA 2022</v>
      </c>
      <c r="O384" s="26" t="s">
        <v>1079</v>
      </c>
      <c r="P384" s="26" t="s">
        <v>1079</v>
      </c>
      <c r="Q384" s="26" t="s">
        <v>1079</v>
      </c>
      <c r="R384" s="26" t="s">
        <v>1079</v>
      </c>
      <c r="S384" s="26">
        <v>1.0298352148000003</v>
      </c>
      <c r="T384" s="26" t="s">
        <v>1077</v>
      </c>
      <c r="U384" s="65">
        <v>1.0298352148000003</v>
      </c>
    </row>
    <row r="385" spans="1:21" x14ac:dyDescent="0.3">
      <c r="A385" s="8" t="s">
        <v>315</v>
      </c>
      <c r="B385" s="8" t="s">
        <v>316</v>
      </c>
      <c r="C385" s="9" t="s">
        <v>577</v>
      </c>
      <c r="D385" s="9" t="s">
        <v>549</v>
      </c>
      <c r="E385" s="8" t="s">
        <v>312</v>
      </c>
      <c r="F385" s="36" t="s">
        <v>312</v>
      </c>
      <c r="G385" s="29">
        <v>1199.1600000000001</v>
      </c>
      <c r="H385" s="11" t="s">
        <v>907</v>
      </c>
      <c r="I385" s="41" t="s">
        <v>319</v>
      </c>
      <c r="J385" s="46" t="s">
        <v>430</v>
      </c>
      <c r="K385" s="31" t="str">
        <f>_xlfn.XLOOKUP(Calculations[[#This Row],[For XLOOKUP]],Factors[For XLOOKUP],Factors[Factor],"")</f>
        <v>Σ.Ε. CO₂ eq</v>
      </c>
      <c r="L385" s="31">
        <f>_xlfn.XLOOKUP(Calculations[[#This Row],[For XLOOKUP]],Factors[For XLOOKUP],Factors[Value],"")</f>
        <v>9.6361160000000019E-5</v>
      </c>
      <c r="M385" s="31" t="str">
        <f>_xlfn.XLOOKUP(Calculations[[#This Row],[For XLOOKUP]],Factors[For XLOOKUP],Factors[Units],"")</f>
        <v>tn CO2 eq/ €</v>
      </c>
      <c r="N385" s="12" t="str">
        <f>_xlfn.XLOOKUP(Calculations[[#This Row],[For XLOOKUP]],Factors[For XLOOKUP],Factors[Source],"")</f>
        <v>BEIS 2021</v>
      </c>
      <c r="O385" s="26" t="s">
        <v>1079</v>
      </c>
      <c r="P385" s="26" t="s">
        <v>1079</v>
      </c>
      <c r="Q385" s="26" t="s">
        <v>1079</v>
      </c>
      <c r="R385" s="26" t="s">
        <v>1079</v>
      </c>
      <c r="S385" s="26">
        <v>247.85992117619998</v>
      </c>
      <c r="T385" s="26" t="s">
        <v>1077</v>
      </c>
      <c r="U385" s="65">
        <v>247.85992117619998</v>
      </c>
    </row>
    <row r="386" spans="1:21" x14ac:dyDescent="0.3">
      <c r="A386" s="8" t="s">
        <v>315</v>
      </c>
      <c r="B386" s="8" t="s">
        <v>316</v>
      </c>
      <c r="C386" s="9" t="s">
        <v>577</v>
      </c>
      <c r="D386" s="9" t="s">
        <v>549</v>
      </c>
      <c r="E386" s="8" t="s">
        <v>312</v>
      </c>
      <c r="F386" s="36" t="s">
        <v>312</v>
      </c>
      <c r="G386" s="29">
        <v>370</v>
      </c>
      <c r="H386" s="11" t="s">
        <v>907</v>
      </c>
      <c r="I386" s="41" t="s">
        <v>320</v>
      </c>
      <c r="J386" s="46" t="s">
        <v>431</v>
      </c>
      <c r="K386" s="31" t="str">
        <f>_xlfn.XLOOKUP(Calculations[[#This Row],[For XLOOKUP]],Factors[For XLOOKUP],Factors[Factor],"")</f>
        <v>Σ.Ε. CO₂ eq</v>
      </c>
      <c r="L386" s="31">
        <f>_xlfn.XLOOKUP(Calculations[[#This Row],[For XLOOKUP]],Factors[For XLOOKUP],Factors[Value],"")</f>
        <v>2.2534199999999998E-4</v>
      </c>
      <c r="M386" s="31" t="str">
        <f>_xlfn.XLOOKUP(Calculations[[#This Row],[For XLOOKUP]],Factors[For XLOOKUP],Factors[Units],"")</f>
        <v>tn CO2 eq/ €</v>
      </c>
      <c r="N386" s="12" t="str">
        <f>_xlfn.XLOOKUP(Calculations[[#This Row],[For XLOOKUP]],Factors[For XLOOKUP],Factors[Source],"")</f>
        <v>EPA 2022</v>
      </c>
      <c r="O386" s="26" t="s">
        <v>1079</v>
      </c>
      <c r="P386" s="26" t="s">
        <v>1079</v>
      </c>
      <c r="Q386" s="26" t="s">
        <v>1079</v>
      </c>
      <c r="R386" s="26" t="s">
        <v>1079</v>
      </c>
      <c r="S386" s="26">
        <v>4.9537874999999992E-3</v>
      </c>
      <c r="T386" s="26" t="s">
        <v>1077</v>
      </c>
      <c r="U386" s="65">
        <v>4.9537874999999992E-3</v>
      </c>
    </row>
    <row r="387" spans="1:21" x14ac:dyDescent="0.3">
      <c r="A387" s="8" t="s">
        <v>315</v>
      </c>
      <c r="B387" s="8" t="s">
        <v>316</v>
      </c>
      <c r="C387" s="9" t="s">
        <v>577</v>
      </c>
      <c r="D387" s="9" t="s">
        <v>549</v>
      </c>
      <c r="E387" s="8" t="s">
        <v>312</v>
      </c>
      <c r="F387" s="36" t="s">
        <v>312</v>
      </c>
      <c r="G387" s="29">
        <v>2633.82</v>
      </c>
      <c r="H387" s="11" t="s">
        <v>907</v>
      </c>
      <c r="I387" s="41" t="s">
        <v>342</v>
      </c>
      <c r="J387" s="46" t="s">
        <v>453</v>
      </c>
      <c r="K387" s="31" t="str">
        <f>_xlfn.XLOOKUP(Calculations[[#This Row],[For XLOOKUP]],Factors[For XLOOKUP],Factors[Factor],"")</f>
        <v>Σ.Ε. CO₂ eq</v>
      </c>
      <c r="L387" s="31">
        <f>_xlfn.XLOOKUP(Calculations[[#This Row],[For XLOOKUP]],Factors[For XLOOKUP],Factors[Value],"")</f>
        <v>2.2370000000000002E-4</v>
      </c>
      <c r="M387" s="31" t="str">
        <f>_xlfn.XLOOKUP(Calculations[[#This Row],[For XLOOKUP]],Factors[For XLOOKUP],Factors[Units],"")</f>
        <v>tn CO2 eq/ €</v>
      </c>
      <c r="N387" s="12" t="str">
        <f>_xlfn.XLOOKUP(Calculations[[#This Row],[For XLOOKUP]],Factors[For XLOOKUP],Factors[Source],"")</f>
        <v>EXIOBASE 2019 - GR</v>
      </c>
      <c r="O387" s="26" t="s">
        <v>1079</v>
      </c>
      <c r="P387" s="26" t="s">
        <v>1079</v>
      </c>
      <c r="Q387" s="26" t="s">
        <v>1079</v>
      </c>
      <c r="R387" s="26" t="s">
        <v>1079</v>
      </c>
      <c r="S387" s="26">
        <v>1.1460756761599999</v>
      </c>
      <c r="T387" s="26" t="s">
        <v>1077</v>
      </c>
      <c r="U387" s="65">
        <v>1.1460756761599999</v>
      </c>
    </row>
    <row r="388" spans="1:21" x14ac:dyDescent="0.3">
      <c r="A388" s="8" t="s">
        <v>315</v>
      </c>
      <c r="B388" s="8" t="s">
        <v>316</v>
      </c>
      <c r="C388" s="9" t="s">
        <v>577</v>
      </c>
      <c r="D388" s="9" t="s">
        <v>549</v>
      </c>
      <c r="E388" s="8" t="s">
        <v>312</v>
      </c>
      <c r="F388" s="36" t="s">
        <v>312</v>
      </c>
      <c r="G388" s="29">
        <v>217.78400000000002</v>
      </c>
      <c r="H388" s="11" t="s">
        <v>907</v>
      </c>
      <c r="I388" s="41" t="s">
        <v>322</v>
      </c>
      <c r="J388" s="46" t="s">
        <v>433</v>
      </c>
      <c r="K388" s="31" t="str">
        <f>_xlfn.XLOOKUP(Calculations[[#This Row],[For XLOOKUP]],Factors[For XLOOKUP],Factors[Factor],"")</f>
        <v>Σ.Ε. CO₂ eq</v>
      </c>
      <c r="L388" s="31">
        <f>_xlfn.XLOOKUP(Calculations[[#This Row],[For XLOOKUP]],Factors[For XLOOKUP],Factors[Value],"")</f>
        <v>3.7960000000000001E-4</v>
      </c>
      <c r="M388" s="31" t="str">
        <f>_xlfn.XLOOKUP(Calculations[[#This Row],[For XLOOKUP]],Factors[For XLOOKUP],Factors[Units],"")</f>
        <v>tn CO2 eq/ €</v>
      </c>
      <c r="N388" s="12" t="str">
        <f>_xlfn.XLOOKUP(Calculations[[#This Row],[For XLOOKUP]],Factors[For XLOOKUP],Factors[Source],"")</f>
        <v>EXIOBASE 2019 - GR</v>
      </c>
      <c r="O388" s="26" t="s">
        <v>1079</v>
      </c>
      <c r="P388" s="26" t="s">
        <v>1079</v>
      </c>
      <c r="Q388" s="26" t="s">
        <v>1079</v>
      </c>
      <c r="R388" s="26" t="s">
        <v>1079</v>
      </c>
      <c r="S388" s="26">
        <v>1.8620599800000005E-2</v>
      </c>
      <c r="T388" s="26" t="s">
        <v>1077</v>
      </c>
      <c r="U388" s="65">
        <v>1.8620599800000005E-2</v>
      </c>
    </row>
    <row r="389" spans="1:21" x14ac:dyDescent="0.3">
      <c r="A389" s="8" t="s">
        <v>315</v>
      </c>
      <c r="B389" s="8" t="s">
        <v>316</v>
      </c>
      <c r="C389" s="9" t="s">
        <v>577</v>
      </c>
      <c r="D389" s="9" t="s">
        <v>549</v>
      </c>
      <c r="E389" s="8" t="s">
        <v>312</v>
      </c>
      <c r="F389" s="36" t="s">
        <v>312</v>
      </c>
      <c r="G389" s="29">
        <v>428091.35599999997</v>
      </c>
      <c r="H389" s="11" t="s">
        <v>907</v>
      </c>
      <c r="I389" s="41" t="s">
        <v>321</v>
      </c>
      <c r="J389" s="46" t="s">
        <v>432</v>
      </c>
      <c r="K389" s="31" t="str">
        <f>_xlfn.XLOOKUP(Calculations[[#This Row],[For XLOOKUP]],Factors[For XLOOKUP],Factors[Factor],"")</f>
        <v>Σ.Ε. CO₂ eq</v>
      </c>
      <c r="L389" s="31">
        <f>_xlfn.XLOOKUP(Calculations[[#This Row],[For XLOOKUP]],Factors[For XLOOKUP],Factors[Value],"")</f>
        <v>1.6994291999999998E-4</v>
      </c>
      <c r="M389" s="31" t="str">
        <f>_xlfn.XLOOKUP(Calculations[[#This Row],[For XLOOKUP]],Factors[For XLOOKUP],Factors[Units],"")</f>
        <v>tn CO2 eq/ €</v>
      </c>
      <c r="N389" s="12" t="str">
        <f>_xlfn.XLOOKUP(Calculations[[#This Row],[For XLOOKUP]],Factors[For XLOOKUP],Factors[Source],"")</f>
        <v>BEIS 2021</v>
      </c>
      <c r="O389" s="26" t="s">
        <v>1079</v>
      </c>
      <c r="P389" s="26" t="s">
        <v>1079</v>
      </c>
      <c r="Q389" s="26" t="s">
        <v>1079</v>
      </c>
      <c r="R389" s="26" t="s">
        <v>1079</v>
      </c>
      <c r="S389" s="26">
        <v>2.49711621888</v>
      </c>
      <c r="T389" s="26" t="s">
        <v>1077</v>
      </c>
      <c r="U389" s="65">
        <v>2.49711621888</v>
      </c>
    </row>
    <row r="390" spans="1:21" x14ac:dyDescent="0.3">
      <c r="A390" s="8" t="s">
        <v>315</v>
      </c>
      <c r="B390" s="8" t="s">
        <v>316</v>
      </c>
      <c r="C390" s="9" t="s">
        <v>577</v>
      </c>
      <c r="D390" s="9" t="s">
        <v>549</v>
      </c>
      <c r="E390" s="8" t="s">
        <v>312</v>
      </c>
      <c r="F390" s="36" t="s">
        <v>312</v>
      </c>
      <c r="G390" s="29">
        <v>197367.51399999997</v>
      </c>
      <c r="H390" s="11" t="s">
        <v>907</v>
      </c>
      <c r="I390" s="41" t="s">
        <v>326</v>
      </c>
      <c r="J390" s="46" t="s">
        <v>437</v>
      </c>
      <c r="K390" s="31" t="str">
        <f>_xlfn.XLOOKUP(Calculations[[#This Row],[For XLOOKUP]],Factors[For XLOOKUP],Factors[Factor],"")</f>
        <v>Σ.Ε. CO₂ eq</v>
      </c>
      <c r="L390" s="31">
        <f>_xlfn.XLOOKUP(Calculations[[#This Row],[For XLOOKUP]],Factors[For XLOOKUP],Factors[Value],"")</f>
        <v>4.2049999999999998E-4</v>
      </c>
      <c r="M390" s="31" t="str">
        <f>_xlfn.XLOOKUP(Calculations[[#This Row],[For XLOOKUP]],Factors[For XLOOKUP],Factors[Units],"")</f>
        <v>tn CO2 eq/ €</v>
      </c>
      <c r="N390" s="12" t="str">
        <f>_xlfn.XLOOKUP(Calculations[[#This Row],[For XLOOKUP]],Factors[For XLOOKUP],Factors[Source],"")</f>
        <v>EXIOBASE 2019 - GR</v>
      </c>
      <c r="O390" s="26" t="s">
        <v>1079</v>
      </c>
      <c r="P390" s="26" t="s">
        <v>1079</v>
      </c>
      <c r="Q390" s="26" t="s">
        <v>1079</v>
      </c>
      <c r="R390" s="26" t="s">
        <v>1079</v>
      </c>
      <c r="S390" s="26">
        <v>0.13729682339999999</v>
      </c>
      <c r="T390" s="26" t="s">
        <v>1077</v>
      </c>
      <c r="U390" s="65">
        <v>0.13729682339999999</v>
      </c>
    </row>
    <row r="391" spans="1:21" x14ac:dyDescent="0.3">
      <c r="A391" s="8" t="s">
        <v>315</v>
      </c>
      <c r="B391" s="8" t="s">
        <v>316</v>
      </c>
      <c r="C391" s="9" t="s">
        <v>577</v>
      </c>
      <c r="D391" s="9" t="s">
        <v>549</v>
      </c>
      <c r="E391" s="8" t="s">
        <v>312</v>
      </c>
      <c r="F391" s="36" t="s">
        <v>312</v>
      </c>
      <c r="G391" s="29">
        <v>125010</v>
      </c>
      <c r="H391" s="11" t="s">
        <v>907</v>
      </c>
      <c r="I391" s="41" t="s">
        <v>325</v>
      </c>
      <c r="J391" s="46" t="s">
        <v>436</v>
      </c>
      <c r="K391" s="31" t="str">
        <f>_xlfn.XLOOKUP(Calculations[[#This Row],[For XLOOKUP]],Factors[For XLOOKUP],Factors[Factor],"")</f>
        <v>Σ.Ε. CO₂ eq</v>
      </c>
      <c r="L391" s="31">
        <f>_xlfn.XLOOKUP(Calculations[[#This Row],[For XLOOKUP]],Factors[For XLOOKUP],Factors[Value],"")</f>
        <v>8.9505000000000004E-5</v>
      </c>
      <c r="M391" s="31" t="str">
        <f>_xlfn.XLOOKUP(Calculations[[#This Row],[For XLOOKUP]],Factors[For XLOOKUP],Factors[Units],"")</f>
        <v>tn CO2 eq/ €</v>
      </c>
      <c r="N391" s="12" t="str">
        <f>_xlfn.XLOOKUP(Calculations[[#This Row],[For XLOOKUP]],Factors[For XLOOKUP],Factors[Source],"")</f>
        <v>EPA 2022</v>
      </c>
      <c r="O391" s="26" t="s">
        <v>1079</v>
      </c>
      <c r="P391" s="26" t="s">
        <v>1079</v>
      </c>
      <c r="Q391" s="26" t="s">
        <v>1079</v>
      </c>
      <c r="R391" s="26" t="s">
        <v>1079</v>
      </c>
      <c r="S391" s="26">
        <v>0.24649799999999999</v>
      </c>
      <c r="T391" s="26" t="s">
        <v>1077</v>
      </c>
      <c r="U391" s="65">
        <v>0.24649799999999999</v>
      </c>
    </row>
    <row r="392" spans="1:21" x14ac:dyDescent="0.3">
      <c r="A392" s="8" t="s">
        <v>315</v>
      </c>
      <c r="B392" s="8" t="s">
        <v>316</v>
      </c>
      <c r="C392" s="9" t="s">
        <v>577</v>
      </c>
      <c r="D392" s="9" t="s">
        <v>549</v>
      </c>
      <c r="E392" s="8" t="s">
        <v>312</v>
      </c>
      <c r="F392" s="36" t="s">
        <v>312</v>
      </c>
      <c r="G392" s="29">
        <v>31237.833999999999</v>
      </c>
      <c r="H392" s="11" t="s">
        <v>907</v>
      </c>
      <c r="I392" s="41" t="s">
        <v>318</v>
      </c>
      <c r="J392" s="46" t="s">
        <v>429</v>
      </c>
      <c r="K392" s="31" t="str">
        <f>_xlfn.XLOOKUP(Calculations[[#This Row],[For XLOOKUP]],Factors[For XLOOKUP],Factors[Factor],"")</f>
        <v>Σ.Ε. CO₂ eq</v>
      </c>
      <c r="L392" s="31">
        <f>_xlfn.XLOOKUP(Calculations[[#This Row],[For XLOOKUP]],Factors[For XLOOKUP],Factors[Value],"")</f>
        <v>5.8538760000000007E-5</v>
      </c>
      <c r="M392" s="31" t="str">
        <f>_xlfn.XLOOKUP(Calculations[[#This Row],[For XLOOKUP]],Factors[For XLOOKUP],Factors[Units],"")</f>
        <v>tn CO2 eq/ €</v>
      </c>
      <c r="N392" s="12" t="str">
        <f>_xlfn.XLOOKUP(Calculations[[#This Row],[For XLOOKUP]],Factors[For XLOOKUP],Factors[Source],"")</f>
        <v>BEIS 2021</v>
      </c>
      <c r="O392" s="26" t="s">
        <v>1079</v>
      </c>
      <c r="P392" s="26" t="s">
        <v>1079</v>
      </c>
      <c r="Q392" s="26" t="s">
        <v>1079</v>
      </c>
      <c r="R392" s="26" t="s">
        <v>1079</v>
      </c>
      <c r="S392" s="26">
        <v>4.8739841664000007E-2</v>
      </c>
      <c r="T392" s="26" t="s">
        <v>1077</v>
      </c>
      <c r="U392" s="65">
        <v>4.8739841664000007E-2</v>
      </c>
    </row>
    <row r="393" spans="1:21" x14ac:dyDescent="0.3">
      <c r="A393" s="8" t="s">
        <v>315</v>
      </c>
      <c r="B393" s="8" t="s">
        <v>316</v>
      </c>
      <c r="C393" s="9" t="s">
        <v>577</v>
      </c>
      <c r="D393" s="9" t="s">
        <v>549</v>
      </c>
      <c r="E393" s="8" t="s">
        <v>312</v>
      </c>
      <c r="F393" s="36" t="s">
        <v>312</v>
      </c>
      <c r="G393" s="29">
        <v>8981.0219999999972</v>
      </c>
      <c r="H393" s="11" t="s">
        <v>907</v>
      </c>
      <c r="I393" s="41" t="s">
        <v>319</v>
      </c>
      <c r="J393" s="46" t="s">
        <v>430</v>
      </c>
      <c r="K393" s="31" t="str">
        <f>_xlfn.XLOOKUP(Calculations[[#This Row],[For XLOOKUP]],Factors[For XLOOKUP],Factors[Factor],"")</f>
        <v>Σ.Ε. CO₂ eq</v>
      </c>
      <c r="L393" s="31">
        <f>_xlfn.XLOOKUP(Calculations[[#This Row],[For XLOOKUP]],Factors[For XLOOKUP],Factors[Value],"")</f>
        <v>9.6361160000000019E-5</v>
      </c>
      <c r="M393" s="31" t="str">
        <f>_xlfn.XLOOKUP(Calculations[[#This Row],[For XLOOKUP]],Factors[For XLOOKUP],Factors[Units],"")</f>
        <v>tn CO2 eq/ €</v>
      </c>
      <c r="N393" s="12" t="str">
        <f>_xlfn.XLOOKUP(Calculations[[#This Row],[For XLOOKUP]],Factors[For XLOOKUP],Factors[Source],"")</f>
        <v>BEIS 2021</v>
      </c>
      <c r="O393" s="26" t="s">
        <v>1079</v>
      </c>
      <c r="P393" s="26" t="s">
        <v>1079</v>
      </c>
      <c r="Q393" s="26" t="s">
        <v>1079</v>
      </c>
      <c r="R393" s="26" t="s">
        <v>1079</v>
      </c>
      <c r="S393" s="26">
        <v>39.193724621970013</v>
      </c>
      <c r="T393" s="26" t="s">
        <v>1077</v>
      </c>
      <c r="U393" s="65">
        <v>39.193724621970013</v>
      </c>
    </row>
    <row r="394" spans="1:21" x14ac:dyDescent="0.3">
      <c r="A394" s="8" t="s">
        <v>315</v>
      </c>
      <c r="B394" s="8" t="s">
        <v>316</v>
      </c>
      <c r="C394" s="9" t="s">
        <v>577</v>
      </c>
      <c r="D394" s="9" t="s">
        <v>549</v>
      </c>
      <c r="E394" s="8" t="s">
        <v>312</v>
      </c>
      <c r="F394" s="36" t="s">
        <v>312</v>
      </c>
      <c r="G394" s="29">
        <v>1814.95</v>
      </c>
      <c r="H394" s="11" t="s">
        <v>907</v>
      </c>
      <c r="I394" s="41" t="s">
        <v>322</v>
      </c>
      <c r="J394" s="46" t="s">
        <v>433</v>
      </c>
      <c r="K394" s="31" t="str">
        <f>_xlfn.XLOOKUP(Calculations[[#This Row],[For XLOOKUP]],Factors[For XLOOKUP],Factors[Factor],"")</f>
        <v>Σ.Ε. CO₂ eq</v>
      </c>
      <c r="L394" s="31">
        <f>_xlfn.XLOOKUP(Calculations[[#This Row],[For XLOOKUP]],Factors[For XLOOKUP],Factors[Value],"")</f>
        <v>3.7960000000000001E-4</v>
      </c>
      <c r="M394" s="31" t="str">
        <f>_xlfn.XLOOKUP(Calculations[[#This Row],[For XLOOKUP]],Factors[For XLOOKUP],Factors[Units],"")</f>
        <v>tn CO2 eq/ €</v>
      </c>
      <c r="N394" s="12" t="str">
        <f>_xlfn.XLOOKUP(Calculations[[#This Row],[For XLOOKUP]],Factors[For XLOOKUP],Factors[Source],"")</f>
        <v>EXIOBASE 2019 - GR</v>
      </c>
      <c r="O394" s="26" t="s">
        <v>1079</v>
      </c>
      <c r="P394" s="26" t="s">
        <v>1079</v>
      </c>
      <c r="Q394" s="26" t="s">
        <v>1079</v>
      </c>
      <c r="R394" s="26" t="s">
        <v>1079</v>
      </c>
      <c r="S394" s="26">
        <v>3.8835723680000003E-3</v>
      </c>
      <c r="T394" s="26" t="s">
        <v>1077</v>
      </c>
      <c r="U394" s="65">
        <v>3.8835723680000003E-3</v>
      </c>
    </row>
    <row r="395" spans="1:21" x14ac:dyDescent="0.3">
      <c r="A395" s="8" t="s">
        <v>315</v>
      </c>
      <c r="B395" s="8" t="s">
        <v>316</v>
      </c>
      <c r="C395" s="9" t="s">
        <v>577</v>
      </c>
      <c r="D395" s="9" t="s">
        <v>549</v>
      </c>
      <c r="E395" s="8" t="s">
        <v>312</v>
      </c>
      <c r="F395" s="36" t="s">
        <v>312</v>
      </c>
      <c r="G395" s="29">
        <v>4659.3240000000005</v>
      </c>
      <c r="H395" s="11" t="s">
        <v>907</v>
      </c>
      <c r="I395" s="41" t="s">
        <v>324</v>
      </c>
      <c r="J395" s="46" t="s">
        <v>435</v>
      </c>
      <c r="K395" s="31" t="str">
        <f>_xlfn.XLOOKUP(Calculations[[#This Row],[For XLOOKUP]],Factors[For XLOOKUP],Factors[Factor],"")</f>
        <v>Σ.Ε. CO₂ eq</v>
      </c>
      <c r="L395" s="31">
        <f>_xlfn.XLOOKUP(Calculations[[#This Row],[For XLOOKUP]],Factors[For XLOOKUP],Factors[Value],"")</f>
        <v>1.16883E-4</v>
      </c>
      <c r="M395" s="31" t="str">
        <f>_xlfn.XLOOKUP(Calculations[[#This Row],[For XLOOKUP]],Factors[For XLOOKUP],Factors[Units],"")</f>
        <v>tn CO2 eq/ €</v>
      </c>
      <c r="N395" s="12" t="str">
        <f>_xlfn.XLOOKUP(Calculations[[#This Row],[For XLOOKUP]],Factors[For XLOOKUP],Factors[Source],"")</f>
        <v>EPA 2022</v>
      </c>
      <c r="O395" s="26" t="s">
        <v>1079</v>
      </c>
      <c r="P395" s="26" t="s">
        <v>1079</v>
      </c>
      <c r="Q395" s="26" t="s">
        <v>1079</v>
      </c>
      <c r="R395" s="26" t="s">
        <v>1079</v>
      </c>
      <c r="S395" s="26">
        <v>1.3550428000000002E-2</v>
      </c>
      <c r="T395" s="26" t="s">
        <v>1077</v>
      </c>
      <c r="U395" s="65">
        <v>1.3550428000000002E-2</v>
      </c>
    </row>
    <row r="396" spans="1:21" x14ac:dyDescent="0.3">
      <c r="A396" s="8" t="s">
        <v>315</v>
      </c>
      <c r="B396" s="8" t="s">
        <v>316</v>
      </c>
      <c r="C396" s="9" t="s">
        <v>577</v>
      </c>
      <c r="D396" s="9" t="s">
        <v>549</v>
      </c>
      <c r="E396" s="8" t="s">
        <v>312</v>
      </c>
      <c r="F396" s="36" t="s">
        <v>312</v>
      </c>
      <c r="G396" s="29">
        <v>2495.098</v>
      </c>
      <c r="H396" s="11" t="s">
        <v>907</v>
      </c>
      <c r="I396" s="41" t="s">
        <v>422</v>
      </c>
      <c r="J396" s="46" t="s">
        <v>533</v>
      </c>
      <c r="K396" s="31" t="str">
        <f>_xlfn.XLOOKUP(Calculations[[#This Row],[For XLOOKUP]],Factors[For XLOOKUP],Factors[Factor],"")</f>
        <v>Σ.Ε. CO₂ eq</v>
      </c>
      <c r="L396" s="31">
        <f>_xlfn.XLOOKUP(Calculations[[#This Row],[For XLOOKUP]],Factors[For XLOOKUP],Factors[Value],"")</f>
        <v>2.832E-4</v>
      </c>
      <c r="M396" s="31" t="str">
        <f>_xlfn.XLOOKUP(Calculations[[#This Row],[For XLOOKUP]],Factors[For XLOOKUP],Factors[Units],"")</f>
        <v>tn CO2 eq/ €</v>
      </c>
      <c r="N396" s="12" t="str">
        <f>_xlfn.XLOOKUP(Calculations[[#This Row],[For XLOOKUP]],Factors[For XLOOKUP],Factors[Source],"")</f>
        <v>EXIOBASE 2019 - GR</v>
      </c>
      <c r="O396" s="26" t="s">
        <v>1079</v>
      </c>
      <c r="P396" s="26" t="s">
        <v>1079</v>
      </c>
      <c r="Q396" s="26" t="s">
        <v>1079</v>
      </c>
      <c r="R396" s="26" t="s">
        <v>1079</v>
      </c>
      <c r="S396" s="26">
        <v>4.7314659949999997E-2</v>
      </c>
      <c r="T396" s="26" t="s">
        <v>1077</v>
      </c>
      <c r="U396" s="65">
        <v>4.7314659949999997E-2</v>
      </c>
    </row>
    <row r="397" spans="1:21" x14ac:dyDescent="0.3">
      <c r="A397" s="8" t="s">
        <v>315</v>
      </c>
      <c r="B397" s="8" t="s">
        <v>316</v>
      </c>
      <c r="C397" s="9" t="s">
        <v>577</v>
      </c>
      <c r="D397" s="9" t="s">
        <v>549</v>
      </c>
      <c r="E397" s="8" t="s">
        <v>312</v>
      </c>
      <c r="F397" s="36" t="s">
        <v>312</v>
      </c>
      <c r="G397" s="29">
        <v>1704.1180000000002</v>
      </c>
      <c r="H397" s="11" t="s">
        <v>907</v>
      </c>
      <c r="I397" s="41" t="s">
        <v>350</v>
      </c>
      <c r="J397" s="46" t="s">
        <v>461</v>
      </c>
      <c r="K397" s="31" t="str">
        <f>_xlfn.XLOOKUP(Calculations[[#This Row],[For XLOOKUP]],Factors[For XLOOKUP],Factors[Factor],"")</f>
        <v>Σ.Ε. CO₂ eq</v>
      </c>
      <c r="L397" s="31">
        <f>_xlfn.XLOOKUP(Calculations[[#This Row],[For XLOOKUP]],Factors[For XLOOKUP],Factors[Value],"")</f>
        <v>7.1914136000000004E-4</v>
      </c>
      <c r="M397" s="31" t="str">
        <f>_xlfn.XLOOKUP(Calculations[[#This Row],[For XLOOKUP]],Factors[For XLOOKUP],Factors[Units],"")</f>
        <v>tn CO2 eq/ €</v>
      </c>
      <c r="N397" s="12" t="str">
        <f>_xlfn.XLOOKUP(Calculations[[#This Row],[For XLOOKUP]],Factors[For XLOOKUP],Factors[Source],"")</f>
        <v>BEIS 2021</v>
      </c>
      <c r="O397" s="26" t="s">
        <v>1079</v>
      </c>
      <c r="P397" s="26" t="s">
        <v>1079</v>
      </c>
      <c r="Q397" s="26" t="s">
        <v>1079</v>
      </c>
      <c r="R397" s="26" t="s">
        <v>1079</v>
      </c>
      <c r="S397" s="26">
        <v>4.0175252896799991</v>
      </c>
      <c r="T397" s="26" t="s">
        <v>1077</v>
      </c>
      <c r="U397" s="65">
        <v>4.0175252896799991</v>
      </c>
    </row>
    <row r="398" spans="1:21" x14ac:dyDescent="0.3">
      <c r="A398" s="8" t="s">
        <v>315</v>
      </c>
      <c r="B398" s="8" t="s">
        <v>316</v>
      </c>
      <c r="C398" s="9" t="s">
        <v>577</v>
      </c>
      <c r="D398" s="9" t="s">
        <v>549</v>
      </c>
      <c r="E398" s="8" t="s">
        <v>312</v>
      </c>
      <c r="F398" s="36" t="s">
        <v>312</v>
      </c>
      <c r="G398" s="29">
        <v>151.47200000000001</v>
      </c>
      <c r="H398" s="11" t="s">
        <v>907</v>
      </c>
      <c r="I398" s="41" t="s">
        <v>377</v>
      </c>
      <c r="J398" s="46" t="s">
        <v>488</v>
      </c>
      <c r="K398" s="31" t="str">
        <f>_xlfn.XLOOKUP(Calculations[[#This Row],[For XLOOKUP]],Factors[For XLOOKUP],Factors[Factor],"")</f>
        <v>Σ.Ε. CO₂ eq</v>
      </c>
      <c r="L398" s="31">
        <f>_xlfn.XLOOKUP(Calculations[[#This Row],[For XLOOKUP]],Factors[For XLOOKUP],Factors[Value],"")</f>
        <v>1.3689E-4</v>
      </c>
      <c r="M398" s="31" t="str">
        <f>_xlfn.XLOOKUP(Calculations[[#This Row],[For XLOOKUP]],Factors[For XLOOKUP],Factors[Units],"")</f>
        <v>tn CO2 eq/ €</v>
      </c>
      <c r="N398" s="12" t="str">
        <f>_xlfn.XLOOKUP(Calculations[[#This Row],[For XLOOKUP]],Factors[For XLOOKUP],Factors[Source],"")</f>
        <v>EPA 2022</v>
      </c>
      <c r="O398" s="26" t="s">
        <v>1079</v>
      </c>
      <c r="P398" s="26" t="s">
        <v>1079</v>
      </c>
      <c r="Q398" s="26" t="s">
        <v>1079</v>
      </c>
      <c r="R398" s="26" t="s">
        <v>1079</v>
      </c>
      <c r="S398" s="26">
        <v>0.14159093760000002</v>
      </c>
      <c r="T398" s="26" t="s">
        <v>1077</v>
      </c>
      <c r="U398" s="65">
        <v>0.14159093760000002</v>
      </c>
    </row>
    <row r="399" spans="1:21" x14ac:dyDescent="0.3">
      <c r="A399" s="8" t="s">
        <v>315</v>
      </c>
      <c r="B399" s="8" t="s">
        <v>316</v>
      </c>
      <c r="C399" s="9" t="s">
        <v>577</v>
      </c>
      <c r="D399" s="9" t="s">
        <v>549</v>
      </c>
      <c r="E399" s="8" t="s">
        <v>312</v>
      </c>
      <c r="F399" s="36" t="s">
        <v>312</v>
      </c>
      <c r="G399" s="29">
        <v>56.482000000000006</v>
      </c>
      <c r="H399" s="11" t="s">
        <v>907</v>
      </c>
      <c r="I399" s="41" t="s">
        <v>359</v>
      </c>
      <c r="J399" s="46" t="s">
        <v>470</v>
      </c>
      <c r="K399" s="31" t="str">
        <f>_xlfn.XLOOKUP(Calculations[[#This Row],[For XLOOKUP]],Factors[For XLOOKUP],Factors[Factor],"")</f>
        <v>Σ.Ε. CO₂ eq</v>
      </c>
      <c r="L399" s="31">
        <f>_xlfn.XLOOKUP(Calculations[[#This Row],[For XLOOKUP]],Factors[For XLOOKUP],Factors[Value],"")</f>
        <v>8.1360000000000004E-4</v>
      </c>
      <c r="M399" s="31" t="str">
        <f>_xlfn.XLOOKUP(Calculations[[#This Row],[For XLOOKUP]],Factors[For XLOOKUP],Factors[Units],"")</f>
        <v>tn CO2 eq/ €</v>
      </c>
      <c r="N399" s="12" t="str">
        <f>_xlfn.XLOOKUP(Calculations[[#This Row],[For XLOOKUP]],Factors[For XLOOKUP],Factors[Source],"")</f>
        <v>EXIOBASE 2019 - GR</v>
      </c>
      <c r="O399" s="26" t="s">
        <v>1079</v>
      </c>
      <c r="P399" s="26" t="s">
        <v>1079</v>
      </c>
      <c r="Q399" s="26" t="s">
        <v>1079</v>
      </c>
      <c r="R399" s="26" t="s">
        <v>1079</v>
      </c>
      <c r="S399" s="26">
        <v>58.269029829212997</v>
      </c>
      <c r="T399" s="26" t="s">
        <v>1077</v>
      </c>
      <c r="U399" s="65">
        <v>58.269029829212997</v>
      </c>
    </row>
    <row r="400" spans="1:21" x14ac:dyDescent="0.3">
      <c r="A400" s="8" t="s">
        <v>315</v>
      </c>
      <c r="B400" s="8" t="s">
        <v>316</v>
      </c>
      <c r="C400" s="9" t="s">
        <v>577</v>
      </c>
      <c r="D400" s="9" t="s">
        <v>549</v>
      </c>
      <c r="E400" s="8" t="s">
        <v>312</v>
      </c>
      <c r="F400" s="36" t="s">
        <v>312</v>
      </c>
      <c r="G400" s="29">
        <v>39688.400000000009</v>
      </c>
      <c r="H400" s="11" t="s">
        <v>907</v>
      </c>
      <c r="I400" s="41" t="s">
        <v>326</v>
      </c>
      <c r="J400" s="46" t="s">
        <v>437</v>
      </c>
      <c r="K400" s="31" t="str">
        <f>_xlfn.XLOOKUP(Calculations[[#This Row],[For XLOOKUP]],Factors[For XLOOKUP],Factors[Factor],"")</f>
        <v>Σ.Ε. CO₂ eq</v>
      </c>
      <c r="L400" s="31">
        <f>_xlfn.XLOOKUP(Calculations[[#This Row],[For XLOOKUP]],Factors[For XLOOKUP],Factors[Value],"")</f>
        <v>4.2049999999999998E-4</v>
      </c>
      <c r="M400" s="31" t="str">
        <f>_xlfn.XLOOKUP(Calculations[[#This Row],[For XLOOKUP]],Factors[For XLOOKUP],Factors[Units],"")</f>
        <v>tn CO2 eq/ €</v>
      </c>
      <c r="N400" s="12" t="str">
        <f>_xlfn.XLOOKUP(Calculations[[#This Row],[For XLOOKUP]],Factors[For XLOOKUP],Factors[Source],"")</f>
        <v>EXIOBASE 2019 - GR</v>
      </c>
      <c r="O400" s="26" t="s">
        <v>1079</v>
      </c>
      <c r="P400" s="26" t="s">
        <v>1079</v>
      </c>
      <c r="Q400" s="26" t="s">
        <v>1079</v>
      </c>
      <c r="R400" s="26" t="s">
        <v>1079</v>
      </c>
      <c r="S400" s="26">
        <v>3.3872528752916011</v>
      </c>
      <c r="T400" s="26" t="s">
        <v>1077</v>
      </c>
      <c r="U400" s="65">
        <v>3.3872528752916011</v>
      </c>
    </row>
    <row r="401" spans="1:21" x14ac:dyDescent="0.3">
      <c r="A401" s="8" t="s">
        <v>315</v>
      </c>
      <c r="B401" s="8" t="s">
        <v>316</v>
      </c>
      <c r="C401" s="9" t="s">
        <v>577</v>
      </c>
      <c r="D401" s="9" t="s">
        <v>549</v>
      </c>
      <c r="E401" s="8" t="s">
        <v>312</v>
      </c>
      <c r="F401" s="36" t="s">
        <v>312</v>
      </c>
      <c r="G401" s="29">
        <v>80789.948000000004</v>
      </c>
      <c r="H401" s="11" t="s">
        <v>907</v>
      </c>
      <c r="I401" s="41" t="s">
        <v>318</v>
      </c>
      <c r="J401" s="46" t="s">
        <v>429</v>
      </c>
      <c r="K401" s="31" t="str">
        <f>_xlfn.XLOOKUP(Calculations[[#This Row],[For XLOOKUP]],Factors[For XLOOKUP],Factors[Factor],"")</f>
        <v>Σ.Ε. CO₂ eq</v>
      </c>
      <c r="L401" s="31">
        <f>_xlfn.XLOOKUP(Calculations[[#This Row],[For XLOOKUP]],Factors[For XLOOKUP],Factors[Value],"")</f>
        <v>5.8538760000000007E-5</v>
      </c>
      <c r="M401" s="31" t="str">
        <f>_xlfn.XLOOKUP(Calculations[[#This Row],[For XLOOKUP]],Factors[For XLOOKUP],Factors[Units],"")</f>
        <v>tn CO2 eq/ €</v>
      </c>
      <c r="N401" s="12" t="str">
        <f>_xlfn.XLOOKUP(Calculations[[#This Row],[For XLOOKUP]],Factors[For XLOOKUP],Factors[Source],"")</f>
        <v>BEIS 2021</v>
      </c>
      <c r="O401" s="26" t="s">
        <v>1079</v>
      </c>
      <c r="P401" s="26" t="s">
        <v>1079</v>
      </c>
      <c r="Q401" s="26" t="s">
        <v>1079</v>
      </c>
      <c r="R401" s="26" t="s">
        <v>1079</v>
      </c>
      <c r="S401" s="26">
        <v>1.4349409552499999</v>
      </c>
      <c r="T401" s="26" t="s">
        <v>1077</v>
      </c>
      <c r="U401" s="65">
        <v>1.4349409552499999</v>
      </c>
    </row>
    <row r="402" spans="1:21" x14ac:dyDescent="0.3">
      <c r="A402" s="8" t="s">
        <v>315</v>
      </c>
      <c r="B402" s="8" t="s">
        <v>316</v>
      </c>
      <c r="C402" s="9" t="s">
        <v>577</v>
      </c>
      <c r="D402" s="9" t="s">
        <v>549</v>
      </c>
      <c r="E402" s="8" t="s">
        <v>312</v>
      </c>
      <c r="F402" s="36" t="s">
        <v>312</v>
      </c>
      <c r="G402" s="29">
        <v>169096.20600000001</v>
      </c>
      <c r="H402" s="11" t="s">
        <v>907</v>
      </c>
      <c r="I402" s="41" t="s">
        <v>799</v>
      </c>
      <c r="J402" s="46" t="s">
        <v>804</v>
      </c>
      <c r="K402" s="31" t="str">
        <f>_xlfn.XLOOKUP(Calculations[[#This Row],[For XLOOKUP]],Factors[For XLOOKUP],Factors[Factor],"")</f>
        <v>Σ.Ε. CO₂ eq</v>
      </c>
      <c r="L402" s="31">
        <f>_xlfn.XLOOKUP(Calculations[[#This Row],[For XLOOKUP]],Factors[For XLOOKUP],Factors[Value],"")</f>
        <v>1.16883E-4</v>
      </c>
      <c r="M402" s="31" t="str">
        <f>_xlfn.XLOOKUP(Calculations[[#This Row],[For XLOOKUP]],Factors[For XLOOKUP],Factors[Units],"")</f>
        <v>tn CO2 eq/ €</v>
      </c>
      <c r="N402" s="12" t="str">
        <f>_xlfn.XLOOKUP(Calculations[[#This Row],[For XLOOKUP]],Factors[For XLOOKUP],Factors[Source],"")</f>
        <v>EPA 2022</v>
      </c>
      <c r="O402" s="26" t="s">
        <v>1079</v>
      </c>
      <c r="P402" s="26" t="s">
        <v>1079</v>
      </c>
      <c r="Q402" s="26" t="s">
        <v>1079</v>
      </c>
      <c r="R402" s="26" t="s">
        <v>1079</v>
      </c>
      <c r="S402" s="26">
        <v>0.12420123033799998</v>
      </c>
      <c r="T402" s="26" t="s">
        <v>1077</v>
      </c>
      <c r="U402" s="65">
        <v>0.12420123033799998</v>
      </c>
    </row>
    <row r="403" spans="1:21" x14ac:dyDescent="0.3">
      <c r="A403" s="8" t="s">
        <v>315</v>
      </c>
      <c r="B403" s="8" t="s">
        <v>316</v>
      </c>
      <c r="C403" s="9" t="s">
        <v>577</v>
      </c>
      <c r="D403" s="9" t="s">
        <v>549</v>
      </c>
      <c r="E403" s="8" t="s">
        <v>312</v>
      </c>
      <c r="F403" s="36" t="s">
        <v>312</v>
      </c>
      <c r="G403" s="29">
        <v>24138.712000000018</v>
      </c>
      <c r="H403" s="11" t="s">
        <v>907</v>
      </c>
      <c r="I403" s="41" t="s">
        <v>320</v>
      </c>
      <c r="J403" s="46" t="s">
        <v>431</v>
      </c>
      <c r="K403" s="31" t="str">
        <f>_xlfn.XLOOKUP(Calculations[[#This Row],[For XLOOKUP]],Factors[For XLOOKUP],Factors[Factor],"")</f>
        <v>Σ.Ε. CO₂ eq</v>
      </c>
      <c r="L403" s="31">
        <f>_xlfn.XLOOKUP(Calculations[[#This Row],[For XLOOKUP]],Factors[For XLOOKUP],Factors[Value],"")</f>
        <v>2.2534199999999998E-4</v>
      </c>
      <c r="M403" s="31" t="str">
        <f>_xlfn.XLOOKUP(Calculations[[#This Row],[For XLOOKUP]],Factors[For XLOOKUP],Factors[Units],"")</f>
        <v>tn CO2 eq/ €</v>
      </c>
      <c r="N403" s="12" t="str">
        <f>_xlfn.XLOOKUP(Calculations[[#This Row],[For XLOOKUP]],Factors[For XLOOKUP],Factors[Source],"")</f>
        <v>EPA 2022</v>
      </c>
      <c r="O403" s="26" t="s">
        <v>1079</v>
      </c>
      <c r="P403" s="26" t="s">
        <v>1079</v>
      </c>
      <c r="Q403" s="26" t="s">
        <v>1079</v>
      </c>
      <c r="R403" s="26" t="s">
        <v>1079</v>
      </c>
      <c r="S403" s="26">
        <v>7.879001345999999</v>
      </c>
      <c r="T403" s="26" t="s">
        <v>1077</v>
      </c>
      <c r="U403" s="65">
        <v>7.879001345999999</v>
      </c>
    </row>
    <row r="404" spans="1:21" x14ac:dyDescent="0.3">
      <c r="A404" s="8" t="s">
        <v>315</v>
      </c>
      <c r="B404" s="8" t="s">
        <v>316</v>
      </c>
      <c r="C404" s="9" t="s">
        <v>577</v>
      </c>
      <c r="D404" s="9" t="s">
        <v>549</v>
      </c>
      <c r="E404" s="8" t="s">
        <v>312</v>
      </c>
      <c r="F404" s="36" t="s">
        <v>312</v>
      </c>
      <c r="G404" s="29">
        <v>257005.40599999996</v>
      </c>
      <c r="H404" s="11" t="s">
        <v>907</v>
      </c>
      <c r="I404" s="41" t="s">
        <v>342</v>
      </c>
      <c r="J404" s="46" t="s">
        <v>453</v>
      </c>
      <c r="K404" s="31" t="str">
        <f>_xlfn.XLOOKUP(Calculations[[#This Row],[For XLOOKUP]],Factors[For XLOOKUP],Factors[Factor],"")</f>
        <v>Σ.Ε. CO₂ eq</v>
      </c>
      <c r="L404" s="31">
        <f>_xlfn.XLOOKUP(Calculations[[#This Row],[For XLOOKUP]],Factors[For XLOOKUP],Factors[Value],"")</f>
        <v>2.2370000000000002E-4</v>
      </c>
      <c r="M404" s="31" t="str">
        <f>_xlfn.XLOOKUP(Calculations[[#This Row],[For XLOOKUP]],Factors[For XLOOKUP],Factors[Units],"")</f>
        <v>tn CO2 eq/ €</v>
      </c>
      <c r="N404" s="12" t="str">
        <f>_xlfn.XLOOKUP(Calculations[[#This Row],[For XLOOKUP]],Factors[For XLOOKUP],Factors[Source],"")</f>
        <v>EXIOBASE 2019 - GR</v>
      </c>
      <c r="O404" s="26" t="s">
        <v>1079</v>
      </c>
      <c r="P404" s="26" t="s">
        <v>1079</v>
      </c>
      <c r="Q404" s="26" t="s">
        <v>1079</v>
      </c>
      <c r="R404" s="26" t="s">
        <v>1079</v>
      </c>
      <c r="S404" s="26">
        <v>0.777768982</v>
      </c>
      <c r="T404" s="26" t="s">
        <v>1077</v>
      </c>
      <c r="U404" s="65">
        <v>0.777768982</v>
      </c>
    </row>
    <row r="405" spans="1:21" x14ac:dyDescent="0.3">
      <c r="A405" s="8" t="s">
        <v>315</v>
      </c>
      <c r="B405" s="8" t="s">
        <v>316</v>
      </c>
      <c r="C405" s="9" t="s">
        <v>577</v>
      </c>
      <c r="D405" s="9" t="s">
        <v>549</v>
      </c>
      <c r="E405" s="8" t="s">
        <v>312</v>
      </c>
      <c r="F405" s="36" t="s">
        <v>312</v>
      </c>
      <c r="G405" s="29">
        <v>91357.01400000001</v>
      </c>
      <c r="H405" s="11" t="s">
        <v>907</v>
      </c>
      <c r="I405" s="41" t="s">
        <v>325</v>
      </c>
      <c r="J405" s="46" t="s">
        <v>436</v>
      </c>
      <c r="K405" s="31" t="str">
        <f>_xlfn.XLOOKUP(Calculations[[#This Row],[For XLOOKUP]],Factors[For XLOOKUP],Factors[Factor],"")</f>
        <v>Σ.Ε. CO₂ eq</v>
      </c>
      <c r="L405" s="31">
        <f>_xlfn.XLOOKUP(Calculations[[#This Row],[For XLOOKUP]],Factors[For XLOOKUP],Factors[Value],"")</f>
        <v>8.9505000000000004E-5</v>
      </c>
      <c r="M405" s="31" t="str">
        <f>_xlfn.XLOOKUP(Calculations[[#This Row],[For XLOOKUP]],Factors[For XLOOKUP],Factors[Units],"")</f>
        <v>tn CO2 eq/ €</v>
      </c>
      <c r="N405" s="12" t="str">
        <f>_xlfn.XLOOKUP(Calculations[[#This Row],[For XLOOKUP]],Factors[For XLOOKUP],Factors[Source],"")</f>
        <v>EPA 2022</v>
      </c>
      <c r="O405" s="26" t="s">
        <v>1079</v>
      </c>
      <c r="P405" s="26" t="s">
        <v>1079</v>
      </c>
      <c r="Q405" s="26" t="s">
        <v>1079</v>
      </c>
      <c r="R405" s="26" t="s">
        <v>1079</v>
      </c>
      <c r="S405" s="26">
        <v>40.912612169999996</v>
      </c>
      <c r="T405" s="26" t="s">
        <v>1077</v>
      </c>
      <c r="U405" s="65">
        <v>40.912612169999996</v>
      </c>
    </row>
    <row r="406" spans="1:21" x14ac:dyDescent="0.3">
      <c r="A406" s="8" t="s">
        <v>315</v>
      </c>
      <c r="B406" s="8" t="s">
        <v>316</v>
      </c>
      <c r="C406" s="9" t="s">
        <v>577</v>
      </c>
      <c r="D406" s="9" t="s">
        <v>549</v>
      </c>
      <c r="E406" s="8" t="s">
        <v>312</v>
      </c>
      <c r="F406" s="36" t="s">
        <v>312</v>
      </c>
      <c r="G406" s="29">
        <v>1000</v>
      </c>
      <c r="H406" s="11" t="s">
        <v>907</v>
      </c>
      <c r="I406" s="41" t="s">
        <v>328</v>
      </c>
      <c r="J406" s="46" t="s">
        <v>439</v>
      </c>
      <c r="K406" s="31" t="str">
        <f>_xlfn.XLOOKUP(Calculations[[#This Row],[For XLOOKUP]],Factors[For XLOOKUP],Factors[Factor],"")</f>
        <v>Σ.Ε. CO₂ eq</v>
      </c>
      <c r="L406" s="31">
        <f>_xlfn.XLOOKUP(Calculations[[#This Row],[For XLOOKUP]],Factors[For XLOOKUP],Factors[Value],"")</f>
        <v>1.1819500000000002E-4</v>
      </c>
      <c r="M406" s="31" t="str">
        <f>_xlfn.XLOOKUP(Calculations[[#This Row],[For XLOOKUP]],Factors[For XLOOKUP],Factors[Units],"")</f>
        <v>tn CO2 eq/ €</v>
      </c>
      <c r="N406" s="12" t="str">
        <f>_xlfn.XLOOKUP(Calculations[[#This Row],[For XLOOKUP]],Factors[For XLOOKUP],Factors[Source],"")</f>
        <v>BEIS 2021</v>
      </c>
      <c r="O406" s="26" t="s">
        <v>1079</v>
      </c>
      <c r="P406" s="26" t="s">
        <v>1079</v>
      </c>
      <c r="Q406" s="26" t="s">
        <v>1079</v>
      </c>
      <c r="R406" s="26" t="s">
        <v>1079</v>
      </c>
      <c r="S406" s="26">
        <v>1.21967873</v>
      </c>
      <c r="T406" s="26" t="s">
        <v>1077</v>
      </c>
      <c r="U406" s="65">
        <v>1.21967873</v>
      </c>
    </row>
    <row r="407" spans="1:21" x14ac:dyDescent="0.3">
      <c r="A407" s="8" t="s">
        <v>315</v>
      </c>
      <c r="B407" s="8" t="s">
        <v>316</v>
      </c>
      <c r="C407" s="9" t="s">
        <v>577</v>
      </c>
      <c r="D407" s="9" t="s">
        <v>549</v>
      </c>
      <c r="E407" s="8" t="s">
        <v>312</v>
      </c>
      <c r="F407" s="36" t="s">
        <v>312</v>
      </c>
      <c r="G407" s="29">
        <v>99240.092000000004</v>
      </c>
      <c r="H407" s="11" t="s">
        <v>907</v>
      </c>
      <c r="I407" s="41" t="s">
        <v>323</v>
      </c>
      <c r="J407" s="46" t="s">
        <v>434</v>
      </c>
      <c r="K407" s="31" t="str">
        <f>_xlfn.XLOOKUP(Calculations[[#This Row],[For XLOOKUP]],Factors[For XLOOKUP],Factors[Factor],"")</f>
        <v>Σ.Ε. CO₂ eq</v>
      </c>
      <c r="L407" s="31">
        <f>_xlfn.XLOOKUP(Calculations[[#This Row],[For XLOOKUP]],Factors[For XLOOKUP],Factors[Value],"")</f>
        <v>3.4749000000000002E-5</v>
      </c>
      <c r="M407" s="31" t="str">
        <f>_xlfn.XLOOKUP(Calculations[[#This Row],[For XLOOKUP]],Factors[For XLOOKUP],Factors[Units],"")</f>
        <v>tn CO2 eq/ €</v>
      </c>
      <c r="N407" s="12" t="str">
        <f>_xlfn.XLOOKUP(Calculations[[#This Row],[For XLOOKUP]],Factors[For XLOOKUP],Factors[Source],"")</f>
        <v>EPA 2022</v>
      </c>
      <c r="O407" s="26" t="s">
        <v>1079</v>
      </c>
      <c r="P407" s="26" t="s">
        <v>1079</v>
      </c>
      <c r="Q407" s="26" t="s">
        <v>1079</v>
      </c>
      <c r="R407" s="26" t="s">
        <v>1079</v>
      </c>
      <c r="S407" s="26">
        <v>1.4161434384</v>
      </c>
      <c r="T407" s="26" t="s">
        <v>1077</v>
      </c>
      <c r="U407" s="65">
        <v>1.4161434384</v>
      </c>
    </row>
    <row r="408" spans="1:21" x14ac:dyDescent="0.3">
      <c r="A408" s="8" t="s">
        <v>315</v>
      </c>
      <c r="B408" s="8" t="s">
        <v>316</v>
      </c>
      <c r="C408" s="9" t="s">
        <v>577</v>
      </c>
      <c r="D408" s="9" t="s">
        <v>549</v>
      </c>
      <c r="E408" s="8" t="s">
        <v>312</v>
      </c>
      <c r="F408" s="36" t="s">
        <v>312</v>
      </c>
      <c r="G408" s="29">
        <v>85.736000000000075</v>
      </c>
      <c r="H408" s="11" t="s">
        <v>907</v>
      </c>
      <c r="I408" s="41" t="s">
        <v>795</v>
      </c>
      <c r="J408" s="46" t="s">
        <v>800</v>
      </c>
      <c r="K408" s="31" t="str">
        <f>_xlfn.XLOOKUP(Calculations[[#This Row],[For XLOOKUP]],Factors[For XLOOKUP],Factors[Factor],"")</f>
        <v>Σ.Ε. CO₂ eq</v>
      </c>
      <c r="L408" s="31">
        <f>_xlfn.XLOOKUP(Calculations[[#This Row],[For XLOOKUP]],Factors[For XLOOKUP],Factors[Value],"")</f>
        <v>5.3702999999999997E-5</v>
      </c>
      <c r="M408" s="31" t="str">
        <f>_xlfn.XLOOKUP(Calculations[[#This Row],[For XLOOKUP]],Factors[For XLOOKUP],Factors[Units],"")</f>
        <v>tn CO2 eq/ €</v>
      </c>
      <c r="N408" s="12" t="str">
        <f>_xlfn.XLOOKUP(Calculations[[#This Row],[For XLOOKUP]],Factors[For XLOOKUP],Factors[Source],"")</f>
        <v>EPA 2022</v>
      </c>
      <c r="O408" s="26" t="s">
        <v>1079</v>
      </c>
      <c r="P408" s="26" t="s">
        <v>1079</v>
      </c>
      <c r="Q408" s="26" t="s">
        <v>1079</v>
      </c>
      <c r="R408" s="26" t="s">
        <v>1079</v>
      </c>
      <c r="S408" s="26">
        <v>1.3610280414080007</v>
      </c>
      <c r="T408" s="26" t="s">
        <v>1077</v>
      </c>
      <c r="U408" s="65">
        <v>1.3610280414080007</v>
      </c>
    </row>
    <row r="409" spans="1:21" x14ac:dyDescent="0.3">
      <c r="A409" s="8" t="s">
        <v>315</v>
      </c>
      <c r="B409" s="8" t="s">
        <v>316</v>
      </c>
      <c r="C409" s="9" t="s">
        <v>577</v>
      </c>
      <c r="D409" s="9" t="s">
        <v>549</v>
      </c>
      <c r="E409" s="8" t="s">
        <v>312</v>
      </c>
      <c r="F409" s="36" t="s">
        <v>312</v>
      </c>
      <c r="G409" s="29">
        <v>170773.084</v>
      </c>
      <c r="H409" s="11" t="s">
        <v>907</v>
      </c>
      <c r="I409" s="41" t="s">
        <v>397</v>
      </c>
      <c r="J409" s="46" t="s">
        <v>508</v>
      </c>
      <c r="K409" s="31" t="str">
        <f>_xlfn.XLOOKUP(Calculations[[#This Row],[For XLOOKUP]],Factors[For XLOOKUP],Factors[Factor],"")</f>
        <v>Σ.Ε. CO₂ eq</v>
      </c>
      <c r="L409" s="31">
        <f>_xlfn.XLOOKUP(Calculations[[#This Row],[For XLOOKUP]],Factors[For XLOOKUP],Factors[Value],"")</f>
        <v>1.5249303999999999E-4</v>
      </c>
      <c r="M409" s="31" t="str">
        <f>_xlfn.XLOOKUP(Calculations[[#This Row],[For XLOOKUP]],Factors[For XLOOKUP],Factors[Units],"")</f>
        <v>tn CO2 eq/ €</v>
      </c>
      <c r="N409" s="12" t="str">
        <f>_xlfn.XLOOKUP(Calculations[[#This Row],[For XLOOKUP]],Factors[For XLOOKUP],Factors[Source],"")</f>
        <v>BEIS 2021</v>
      </c>
      <c r="O409" s="26" t="s">
        <v>1079</v>
      </c>
      <c r="P409" s="26" t="s">
        <v>1079</v>
      </c>
      <c r="Q409" s="26" t="s">
        <v>1079</v>
      </c>
      <c r="R409" s="26" t="s">
        <v>1079</v>
      </c>
      <c r="S409" s="26">
        <v>0.611230720231</v>
      </c>
      <c r="T409" s="26" t="s">
        <v>1077</v>
      </c>
      <c r="U409" s="65">
        <v>0.611230720231</v>
      </c>
    </row>
    <row r="410" spans="1:21" x14ac:dyDescent="0.3">
      <c r="A410" s="8" t="s">
        <v>315</v>
      </c>
      <c r="B410" s="8" t="s">
        <v>316</v>
      </c>
      <c r="C410" s="9" t="s">
        <v>577</v>
      </c>
      <c r="D410" s="9" t="s">
        <v>549</v>
      </c>
      <c r="E410" s="8" t="s">
        <v>312</v>
      </c>
      <c r="F410" s="36" t="s">
        <v>312</v>
      </c>
      <c r="G410" s="29">
        <v>2426.7119999999995</v>
      </c>
      <c r="H410" s="11" t="s">
        <v>907</v>
      </c>
      <c r="I410" s="41" t="s">
        <v>379</v>
      </c>
      <c r="J410" s="46" t="s">
        <v>490</v>
      </c>
      <c r="K410" s="31" t="str">
        <f>_xlfn.XLOOKUP(Calculations[[#This Row],[For XLOOKUP]],Factors[For XLOOKUP],Factors[Factor],"")</f>
        <v>Σ.Ε. CO₂ eq</v>
      </c>
      <c r="L410" s="31">
        <f>_xlfn.XLOOKUP(Calculations[[#This Row],[For XLOOKUP]],Factors[For XLOOKUP],Factors[Value],"")</f>
        <v>2.7470000000000001E-4</v>
      </c>
      <c r="M410" s="31" t="str">
        <f>_xlfn.XLOOKUP(Calculations[[#This Row],[For XLOOKUP]],Factors[For XLOOKUP],Factors[Units],"")</f>
        <v>tn CO2 eq/ €</v>
      </c>
      <c r="N410" s="12" t="str">
        <f>_xlfn.XLOOKUP(Calculations[[#This Row],[For XLOOKUP]],Factors[For XLOOKUP],Factors[Source],"")</f>
        <v>EXIOBASE 2019 - CY</v>
      </c>
      <c r="O410" s="26" t="s">
        <v>1079</v>
      </c>
      <c r="P410" s="26" t="s">
        <v>1079</v>
      </c>
      <c r="Q410" s="26" t="s">
        <v>1079</v>
      </c>
      <c r="R410" s="26" t="s">
        <v>1079</v>
      </c>
      <c r="S410" s="26">
        <v>3.0864731639999996</v>
      </c>
      <c r="T410" s="26" t="s">
        <v>1077</v>
      </c>
      <c r="U410" s="65">
        <v>3.0864731639999996</v>
      </c>
    </row>
    <row r="411" spans="1:21" x14ac:dyDescent="0.3">
      <c r="A411" s="8" t="s">
        <v>315</v>
      </c>
      <c r="B411" s="8" t="s">
        <v>316</v>
      </c>
      <c r="C411" s="9" t="s">
        <v>577</v>
      </c>
      <c r="D411" s="9" t="s">
        <v>549</v>
      </c>
      <c r="E411" s="8" t="s">
        <v>312</v>
      </c>
      <c r="F411" s="36" t="s">
        <v>312</v>
      </c>
      <c r="G411" s="29">
        <v>24185.687999999998</v>
      </c>
      <c r="H411" s="11" t="s">
        <v>907</v>
      </c>
      <c r="I411" s="41" t="s">
        <v>322</v>
      </c>
      <c r="J411" s="46" t="s">
        <v>433</v>
      </c>
      <c r="K411" s="31" t="str">
        <f>_xlfn.XLOOKUP(Calculations[[#This Row],[For XLOOKUP]],Factors[For XLOOKUP],Factors[Factor],"")</f>
        <v>Σ.Ε. CO₂ eq</v>
      </c>
      <c r="L411" s="31">
        <f>_xlfn.XLOOKUP(Calculations[[#This Row],[For XLOOKUP]],Factors[For XLOOKUP],Factors[Value],"")</f>
        <v>3.7960000000000001E-4</v>
      </c>
      <c r="M411" s="31" t="str">
        <f>_xlfn.XLOOKUP(Calculations[[#This Row],[For XLOOKUP]],Factors[For XLOOKUP],Factors[Units],"")</f>
        <v>tn CO2 eq/ €</v>
      </c>
      <c r="N411" s="12" t="str">
        <f>_xlfn.XLOOKUP(Calculations[[#This Row],[For XLOOKUP]],Factors[For XLOOKUP],Factors[Source],"")</f>
        <v>EXIOBASE 2019 - GR</v>
      </c>
      <c r="O411" s="26" t="s">
        <v>1079</v>
      </c>
      <c r="P411" s="26" t="s">
        <v>1079</v>
      </c>
      <c r="Q411" s="26" t="s">
        <v>1079</v>
      </c>
      <c r="R411" s="26" t="s">
        <v>1079</v>
      </c>
      <c r="S411" s="26">
        <v>5.7352889288660016</v>
      </c>
      <c r="T411" s="26" t="s">
        <v>1077</v>
      </c>
      <c r="U411" s="65">
        <v>5.7352889288660016</v>
      </c>
    </row>
    <row r="412" spans="1:21" x14ac:dyDescent="0.3">
      <c r="A412" s="8" t="s">
        <v>315</v>
      </c>
      <c r="B412" s="8" t="s">
        <v>316</v>
      </c>
      <c r="C412" s="9" t="s">
        <v>577</v>
      </c>
      <c r="D412" s="9" t="s">
        <v>549</v>
      </c>
      <c r="E412" s="8" t="s">
        <v>312</v>
      </c>
      <c r="F412" s="36" t="s">
        <v>312</v>
      </c>
      <c r="G412" s="29">
        <v>0</v>
      </c>
      <c r="H412" s="11" t="s">
        <v>907</v>
      </c>
      <c r="I412" s="41" t="s">
        <v>338</v>
      </c>
      <c r="J412" s="46" t="s">
        <v>449</v>
      </c>
      <c r="K412" s="31" t="str">
        <f>_xlfn.XLOOKUP(Calculations[[#This Row],[For XLOOKUP]],Factors[For XLOOKUP],Factors[Factor],"")</f>
        <v>Σ.Ε. CO₂ eq</v>
      </c>
      <c r="L412" s="31">
        <f>_xlfn.XLOOKUP(Calculations[[#This Row],[For XLOOKUP]],Factors[For XLOOKUP],Factors[Value],"")</f>
        <v>1.4320800000000003E-4</v>
      </c>
      <c r="M412" s="31" t="str">
        <f>_xlfn.XLOOKUP(Calculations[[#This Row],[For XLOOKUP]],Factors[For XLOOKUP],Factors[Units],"")</f>
        <v>tn CO2 eq/ €</v>
      </c>
      <c r="N412" s="12" t="str">
        <f>_xlfn.XLOOKUP(Calculations[[#This Row],[For XLOOKUP]],Factors[For XLOOKUP],Factors[Source],"")</f>
        <v>EPA 2022</v>
      </c>
      <c r="O412" s="26" t="s">
        <v>1079</v>
      </c>
      <c r="P412" s="26" t="s">
        <v>1079</v>
      </c>
      <c r="Q412" s="26" t="s">
        <v>1079</v>
      </c>
      <c r="R412" s="26" t="s">
        <v>1079</v>
      </c>
      <c r="S412" s="26">
        <v>0.10391016297600002</v>
      </c>
      <c r="T412" s="26" t="s">
        <v>1077</v>
      </c>
      <c r="U412" s="65">
        <v>0.10391016297600002</v>
      </c>
    </row>
    <row r="413" spans="1:21" x14ac:dyDescent="0.3">
      <c r="A413" s="8" t="s">
        <v>315</v>
      </c>
      <c r="B413" s="8" t="s">
        <v>316</v>
      </c>
      <c r="C413" s="9" t="s">
        <v>577</v>
      </c>
      <c r="D413" s="9" t="s">
        <v>549</v>
      </c>
      <c r="E413" s="8" t="s">
        <v>312</v>
      </c>
      <c r="F413" s="36" t="s">
        <v>312</v>
      </c>
      <c r="G413" s="29">
        <v>2122.4720000000002</v>
      </c>
      <c r="H413" s="11" t="s">
        <v>907</v>
      </c>
      <c r="I413" s="41" t="s">
        <v>389</v>
      </c>
      <c r="J413" s="46" t="s">
        <v>500</v>
      </c>
      <c r="K413" s="31" t="str">
        <f>_xlfn.XLOOKUP(Calculations[[#This Row],[For XLOOKUP]],Factors[For XLOOKUP],Factors[Factor],"")</f>
        <v>Σ.Ε. CO₂ eq</v>
      </c>
      <c r="L413" s="31">
        <f>_xlfn.XLOOKUP(Calculations[[#This Row],[For XLOOKUP]],Factors[For XLOOKUP],Factors[Value],"")</f>
        <v>1.758E-3</v>
      </c>
      <c r="M413" s="31" t="str">
        <f>_xlfn.XLOOKUP(Calculations[[#This Row],[For XLOOKUP]],Factors[For XLOOKUP],Factors[Units],"")</f>
        <v>tn CO2 eq/ €</v>
      </c>
      <c r="N413" s="12" t="str">
        <f>_xlfn.XLOOKUP(Calculations[[#This Row],[For XLOOKUP]],Factors[For XLOOKUP],Factors[Source],"")</f>
        <v>EXIOBASE 2019 - GR</v>
      </c>
      <c r="O413" s="26" t="s">
        <v>1079</v>
      </c>
      <c r="P413" s="26" t="s">
        <v>1079</v>
      </c>
      <c r="Q413" s="26" t="s">
        <v>1079</v>
      </c>
      <c r="R413" s="26" t="s">
        <v>1079</v>
      </c>
      <c r="S413" s="26">
        <v>0.21653006720000001</v>
      </c>
      <c r="T413" s="26" t="s">
        <v>1077</v>
      </c>
      <c r="U413" s="65">
        <v>0.21653006720000001</v>
      </c>
    </row>
    <row r="414" spans="1:21" x14ac:dyDescent="0.3">
      <c r="A414" s="8" t="s">
        <v>315</v>
      </c>
      <c r="B414" s="8" t="s">
        <v>316</v>
      </c>
      <c r="C414" s="9" t="s">
        <v>577</v>
      </c>
      <c r="D414" s="9" t="s">
        <v>549</v>
      </c>
      <c r="E414" s="8" t="s">
        <v>312</v>
      </c>
      <c r="F414" s="36" t="s">
        <v>312</v>
      </c>
      <c r="G414" s="29">
        <v>1066.1500000000001</v>
      </c>
      <c r="H414" s="11" t="s">
        <v>907</v>
      </c>
      <c r="I414" s="41" t="s">
        <v>339</v>
      </c>
      <c r="J414" s="46" t="s">
        <v>450</v>
      </c>
      <c r="K414" s="31" t="str">
        <f>_xlfn.XLOOKUP(Calculations[[#This Row],[For XLOOKUP]],Factors[For XLOOKUP],Factors[Factor],"")</f>
        <v>Σ.Ε. CO₂ eq</v>
      </c>
      <c r="L414" s="31">
        <f>_xlfn.XLOOKUP(Calculations[[#This Row],[For XLOOKUP]],Factors[For XLOOKUP],Factors[Value],"")</f>
        <v>8.6430000000000003E-4</v>
      </c>
      <c r="M414" s="31" t="str">
        <f>_xlfn.XLOOKUP(Calculations[[#This Row],[For XLOOKUP]],Factors[For XLOOKUP],Factors[Units],"")</f>
        <v>tn CO2 eq/ €</v>
      </c>
      <c r="N414" s="12" t="str">
        <f>_xlfn.XLOOKUP(Calculations[[#This Row],[For XLOOKUP]],Factors[For XLOOKUP],Factors[Source],"")</f>
        <v>EXIOBASE 2019 - GR</v>
      </c>
      <c r="O414" s="26" t="s">
        <v>1079</v>
      </c>
      <c r="P414" s="26" t="s">
        <v>1079</v>
      </c>
      <c r="Q414" s="26" t="s">
        <v>1079</v>
      </c>
      <c r="R414" s="26" t="s">
        <v>1079</v>
      </c>
      <c r="S414" s="26">
        <v>0.13271007541600002</v>
      </c>
      <c r="T414" s="26" t="s">
        <v>1077</v>
      </c>
      <c r="U414" s="65">
        <v>0.13271007541600002</v>
      </c>
    </row>
    <row r="415" spans="1:21" x14ac:dyDescent="0.3">
      <c r="A415" s="8" t="s">
        <v>315</v>
      </c>
      <c r="B415" s="8" t="s">
        <v>316</v>
      </c>
      <c r="C415" s="9" t="s">
        <v>577</v>
      </c>
      <c r="D415" s="9" t="s">
        <v>549</v>
      </c>
      <c r="E415" s="8" t="s">
        <v>312</v>
      </c>
      <c r="F415" s="36" t="s">
        <v>312</v>
      </c>
      <c r="G415" s="29">
        <v>18364.8</v>
      </c>
      <c r="H415" s="11" t="s">
        <v>907</v>
      </c>
      <c r="I415" s="41" t="s">
        <v>426</v>
      </c>
      <c r="J415" s="46" t="s">
        <v>537</v>
      </c>
      <c r="K415" s="31" t="str">
        <f>_xlfn.XLOOKUP(Calculations[[#This Row],[For XLOOKUP]],Factors[For XLOOKUP],Factors[Factor],"")</f>
        <v>Σ.Ε. CO₂ eq</v>
      </c>
      <c r="L415" s="31">
        <f>_xlfn.XLOOKUP(Calculations[[#This Row],[For XLOOKUP]],Factors[For XLOOKUP],Factors[Value],"")</f>
        <v>6.2126999999999997E-5</v>
      </c>
      <c r="M415" s="31" t="str">
        <f>_xlfn.XLOOKUP(Calculations[[#This Row],[For XLOOKUP]],Factors[For XLOOKUP],Factors[Units],"")</f>
        <v>tn CO2 eq/ €</v>
      </c>
      <c r="N415" s="12" t="str">
        <f>_xlfn.XLOOKUP(Calculations[[#This Row],[For XLOOKUP]],Factors[For XLOOKUP],Factors[Source],"")</f>
        <v>EPA 2022</v>
      </c>
      <c r="O415" s="26" t="s">
        <v>1079</v>
      </c>
      <c r="P415" s="26" t="s">
        <v>1079</v>
      </c>
      <c r="Q415" s="26" t="s">
        <v>1079</v>
      </c>
      <c r="R415" s="26" t="s">
        <v>1079</v>
      </c>
      <c r="S415" s="26">
        <v>0.36001739326280002</v>
      </c>
      <c r="T415" s="26" t="s">
        <v>1077</v>
      </c>
      <c r="U415" s="65">
        <v>0.36001739326280002</v>
      </c>
    </row>
    <row r="416" spans="1:21" x14ac:dyDescent="0.3">
      <c r="A416" s="8" t="s">
        <v>315</v>
      </c>
      <c r="B416" s="8" t="s">
        <v>316</v>
      </c>
      <c r="C416" s="9" t="s">
        <v>577</v>
      </c>
      <c r="D416" s="9" t="s">
        <v>549</v>
      </c>
      <c r="E416" s="8" t="s">
        <v>312</v>
      </c>
      <c r="F416" s="36" t="s">
        <v>312</v>
      </c>
      <c r="G416" s="29">
        <v>11266.396000000001</v>
      </c>
      <c r="H416" s="11" t="s">
        <v>907</v>
      </c>
      <c r="I416" s="41" t="s">
        <v>796</v>
      </c>
      <c r="J416" s="48" t="s">
        <v>801</v>
      </c>
      <c r="K416" s="31" t="str">
        <f>_xlfn.XLOOKUP(Calculations[[#This Row],[For XLOOKUP]],Factors[For XLOOKUP],Factors[Factor],"")</f>
        <v>Σ.Ε. CO₂ eq</v>
      </c>
      <c r="L416" s="31">
        <f>_xlfn.XLOOKUP(Calculations[[#This Row],[For XLOOKUP]],Factors[For XLOOKUP],Factors[Value],"")</f>
        <v>1.4172000000000002E-4</v>
      </c>
      <c r="M416" s="31" t="str">
        <f>_xlfn.XLOOKUP(Calculations[[#This Row],[For XLOOKUP]],Factors[For XLOOKUP],Factors[Units],"")</f>
        <v>tn CO2 eq/ €</v>
      </c>
      <c r="N416" s="12" t="str">
        <f>_xlfn.XLOOKUP(Calculations[[#This Row],[For XLOOKUP]],Factors[For XLOOKUP],Factors[Source],"")</f>
        <v>EPA 2018</v>
      </c>
      <c r="O416" s="26" t="s">
        <v>1079</v>
      </c>
      <c r="P416" s="26" t="s">
        <v>1079</v>
      </c>
      <c r="Q416" s="26" t="s">
        <v>1079</v>
      </c>
      <c r="R416" s="26" t="s">
        <v>1079</v>
      </c>
      <c r="S416" s="26">
        <v>1.2825330048000005</v>
      </c>
      <c r="T416" s="26" t="s">
        <v>1077</v>
      </c>
      <c r="U416" s="65">
        <v>1.2825330048000005</v>
      </c>
    </row>
    <row r="417" spans="1:21" x14ac:dyDescent="0.3">
      <c r="A417" s="8" t="s">
        <v>315</v>
      </c>
      <c r="B417" s="8" t="s">
        <v>316</v>
      </c>
      <c r="C417" s="9" t="s">
        <v>577</v>
      </c>
      <c r="D417" s="9" t="s">
        <v>549</v>
      </c>
      <c r="E417" s="8" t="s">
        <v>312</v>
      </c>
      <c r="F417" s="36" t="s">
        <v>312</v>
      </c>
      <c r="G417" s="29">
        <v>51914.584000000003</v>
      </c>
      <c r="H417" s="11" t="s">
        <v>907</v>
      </c>
      <c r="I417" s="41" t="s">
        <v>341</v>
      </c>
      <c r="J417" s="48" t="s">
        <v>452</v>
      </c>
      <c r="K417" s="31" t="str">
        <f>_xlfn.XLOOKUP(Calculations[[#This Row],[For XLOOKUP]],Factors[For XLOOKUP],Factors[Factor],"")</f>
        <v>Σ.Ε. CO₂ eq</v>
      </c>
      <c r="L417" s="31">
        <f>_xlfn.XLOOKUP(Calculations[[#This Row],[For XLOOKUP]],Factors[For XLOOKUP],Factors[Value],"")</f>
        <v>6.2126999999999997E-5</v>
      </c>
      <c r="M417" s="31" t="str">
        <f>_xlfn.XLOOKUP(Calculations[[#This Row],[For XLOOKUP]],Factors[For XLOOKUP],Factors[Units],"")</f>
        <v>tn CO2 eq/ €</v>
      </c>
      <c r="N417" s="12" t="str">
        <f>_xlfn.XLOOKUP(Calculations[[#This Row],[For XLOOKUP]],Factors[For XLOOKUP],Factors[Source],"")</f>
        <v>EPA 2022</v>
      </c>
      <c r="O417" s="26" t="s">
        <v>1079</v>
      </c>
      <c r="P417" s="26" t="s">
        <v>1079</v>
      </c>
      <c r="Q417" s="26" t="s">
        <v>1079</v>
      </c>
      <c r="R417" s="26" t="s">
        <v>1079</v>
      </c>
      <c r="S417" s="26">
        <v>5.8392009540000007</v>
      </c>
      <c r="T417" s="26" t="s">
        <v>1077</v>
      </c>
      <c r="U417" s="65">
        <v>5.8392009540000007</v>
      </c>
    </row>
    <row r="418" spans="1:21" x14ac:dyDescent="0.3">
      <c r="A418" s="8" t="s">
        <v>315</v>
      </c>
      <c r="B418" s="8" t="s">
        <v>316</v>
      </c>
      <c r="C418" s="9" t="s">
        <v>577</v>
      </c>
      <c r="D418" s="9" t="s">
        <v>549</v>
      </c>
      <c r="E418" s="8" t="s">
        <v>312</v>
      </c>
      <c r="F418" s="36" t="s">
        <v>312</v>
      </c>
      <c r="G418" s="29">
        <v>16147.334000000003</v>
      </c>
      <c r="H418" s="11" t="s">
        <v>907</v>
      </c>
      <c r="I418" s="41" t="s">
        <v>798</v>
      </c>
      <c r="J418" s="46" t="s">
        <v>803</v>
      </c>
      <c r="K418" s="31" t="str">
        <f>_xlfn.XLOOKUP(Calculations[[#This Row],[For XLOOKUP]],Factors[For XLOOKUP],Factors[Factor],"")</f>
        <v>Σ.Ε. CO₂ eq</v>
      </c>
      <c r="L418" s="31">
        <f>_xlfn.XLOOKUP(Calculations[[#This Row],[For XLOOKUP]],Factors[For XLOOKUP],Factors[Value],"")</f>
        <v>1.33731E-4</v>
      </c>
      <c r="M418" s="31" t="str">
        <f>_xlfn.XLOOKUP(Calculations[[#This Row],[For XLOOKUP]],Factors[For XLOOKUP],Factors[Units],"")</f>
        <v>tn CO2 eq/ €</v>
      </c>
      <c r="N418" s="12" t="str">
        <f>_xlfn.XLOOKUP(Calculations[[#This Row],[For XLOOKUP]],Factors[For XLOOKUP],Factors[Source],"")</f>
        <v>EPA 2022</v>
      </c>
      <c r="O418" s="26" t="s">
        <v>1079</v>
      </c>
      <c r="P418" s="26" t="s">
        <v>1079</v>
      </c>
      <c r="Q418" s="26" t="s">
        <v>1079</v>
      </c>
      <c r="R418" s="26" t="s">
        <v>1079</v>
      </c>
      <c r="S418" s="26">
        <v>0.60092269799999998</v>
      </c>
      <c r="T418" s="26" t="s">
        <v>1077</v>
      </c>
      <c r="U418" s="65">
        <v>0.60092269799999998</v>
      </c>
    </row>
    <row r="419" spans="1:21" x14ac:dyDescent="0.3">
      <c r="A419" s="8" t="s">
        <v>315</v>
      </c>
      <c r="B419" s="8" t="s">
        <v>316</v>
      </c>
      <c r="C419" s="9" t="s">
        <v>577</v>
      </c>
      <c r="D419" s="9" t="s">
        <v>549</v>
      </c>
      <c r="E419" s="8" t="s">
        <v>312</v>
      </c>
      <c r="F419" s="36" t="s">
        <v>312</v>
      </c>
      <c r="G419" s="29">
        <v>12665.382000000001</v>
      </c>
      <c r="H419" s="11" t="s">
        <v>907</v>
      </c>
      <c r="I419" s="41" t="s">
        <v>413</v>
      </c>
      <c r="J419" s="46" t="s">
        <v>524</v>
      </c>
      <c r="K419" s="31" t="str">
        <f>_xlfn.XLOOKUP(Calculations[[#This Row],[For XLOOKUP]],Factors[For XLOOKUP],Factors[Factor],"")</f>
        <v>Σ.Ε. CO₂ eq</v>
      </c>
      <c r="L419" s="31">
        <f>_xlfn.XLOOKUP(Calculations[[#This Row],[For XLOOKUP]],Factors[For XLOOKUP],Factors[Value],"")</f>
        <v>2.2110000000000001E-4</v>
      </c>
      <c r="M419" s="31" t="str">
        <f>_xlfn.XLOOKUP(Calculations[[#This Row],[For XLOOKUP]],Factors[For XLOOKUP],Factors[Units],"")</f>
        <v>tn CO2 eq/ €</v>
      </c>
      <c r="N419" s="12" t="str">
        <f>_xlfn.XLOOKUP(Calculations[[#This Row],[For XLOOKUP]],Factors[For XLOOKUP],Factors[Source],"")</f>
        <v>EXIOBASE 2019 - GR</v>
      </c>
      <c r="O419" s="26" t="s">
        <v>1079</v>
      </c>
      <c r="P419" s="26" t="s">
        <v>1079</v>
      </c>
      <c r="Q419" s="26" t="s">
        <v>1079</v>
      </c>
      <c r="R419" s="26" t="s">
        <v>1079</v>
      </c>
      <c r="S419" s="26">
        <v>2.7566453411840004</v>
      </c>
      <c r="T419" s="26" t="s">
        <v>1077</v>
      </c>
      <c r="U419" s="65">
        <v>2.7566453411840004</v>
      </c>
    </row>
    <row r="420" spans="1:21" x14ac:dyDescent="0.3">
      <c r="A420" s="8" t="s">
        <v>315</v>
      </c>
      <c r="B420" s="8" t="s">
        <v>316</v>
      </c>
      <c r="C420" s="9" t="s">
        <v>577</v>
      </c>
      <c r="D420" s="9" t="s">
        <v>549</v>
      </c>
      <c r="E420" s="8" t="s">
        <v>312</v>
      </c>
      <c r="F420" s="36" t="s">
        <v>312</v>
      </c>
      <c r="G420" s="29">
        <v>32086.927999999993</v>
      </c>
      <c r="H420" s="11" t="s">
        <v>907</v>
      </c>
      <c r="I420" s="41" t="s">
        <v>419</v>
      </c>
      <c r="J420" s="46" t="s">
        <v>530</v>
      </c>
      <c r="K420" s="31" t="str">
        <f>_xlfn.XLOOKUP(Calculations[[#This Row],[For XLOOKUP]],Factors[For XLOOKUP],Factors[Factor],"")</f>
        <v>Σ.Ε. CO₂ eq</v>
      </c>
      <c r="L420" s="31">
        <f>_xlfn.XLOOKUP(Calculations[[#This Row],[For XLOOKUP]],Factors[For XLOOKUP],Factors[Value],"")</f>
        <v>1.3478399999999999E-4</v>
      </c>
      <c r="M420" s="31" t="str">
        <f>_xlfn.XLOOKUP(Calculations[[#This Row],[For XLOOKUP]],Factors[For XLOOKUP],Factors[Units],"")</f>
        <v>tn CO2 eq/ €</v>
      </c>
      <c r="N420" s="12" t="str">
        <f>_xlfn.XLOOKUP(Calculations[[#This Row],[For XLOOKUP]],Factors[For XLOOKUP],Factors[Source],"")</f>
        <v>EPA 2022</v>
      </c>
      <c r="O420" s="26" t="s">
        <v>1079</v>
      </c>
      <c r="P420" s="26" t="s">
        <v>1079</v>
      </c>
      <c r="Q420" s="26" t="s">
        <v>1079</v>
      </c>
      <c r="R420" s="26" t="s">
        <v>1079</v>
      </c>
      <c r="S420" s="26">
        <v>13.587583634800001</v>
      </c>
      <c r="T420" s="26" t="s">
        <v>1077</v>
      </c>
      <c r="U420" s="65">
        <v>13.587583634800001</v>
      </c>
    </row>
    <row r="421" spans="1:21" x14ac:dyDescent="0.3">
      <c r="A421" s="8" t="s">
        <v>315</v>
      </c>
      <c r="B421" s="8" t="s">
        <v>316</v>
      </c>
      <c r="C421" s="9" t="s">
        <v>577</v>
      </c>
      <c r="D421" s="9" t="s">
        <v>549</v>
      </c>
      <c r="E421" s="8" t="s">
        <v>312</v>
      </c>
      <c r="F421" s="36" t="s">
        <v>312</v>
      </c>
      <c r="G421" s="29">
        <v>18.600000000000001</v>
      </c>
      <c r="H421" s="11" t="s">
        <v>907</v>
      </c>
      <c r="I421" s="41" t="s">
        <v>354</v>
      </c>
      <c r="J421" s="46" t="s">
        <v>465</v>
      </c>
      <c r="K421" s="31" t="str">
        <f>_xlfn.XLOOKUP(Calculations[[#This Row],[For XLOOKUP]],Factors[For XLOOKUP],Factors[Factor],"")</f>
        <v>Σ.Ε. CO₂ eq</v>
      </c>
      <c r="L421" s="31">
        <f>_xlfn.XLOOKUP(Calculations[[#This Row],[For XLOOKUP]],Factors[For XLOOKUP],Factors[Value],"")</f>
        <v>4.3550000000000001E-4</v>
      </c>
      <c r="M421" s="31" t="str">
        <f>_xlfn.XLOOKUP(Calculations[[#This Row],[For XLOOKUP]],Factors[For XLOOKUP],Factors[Units],"")</f>
        <v>tn CO2 eq/ €</v>
      </c>
      <c r="N421" s="12" t="str">
        <f>_xlfn.XLOOKUP(Calculations[[#This Row],[For XLOOKUP]],Factors[For XLOOKUP],Factors[Source],"")</f>
        <v>EXIOBASE 2019 - GR</v>
      </c>
      <c r="O421" s="26" t="s">
        <v>1079</v>
      </c>
      <c r="P421" s="26" t="s">
        <v>1079</v>
      </c>
      <c r="Q421" s="26" t="s">
        <v>1079</v>
      </c>
      <c r="R421" s="26" t="s">
        <v>1079</v>
      </c>
      <c r="S421" s="26">
        <v>8.9633736192000004</v>
      </c>
      <c r="T421" s="26" t="s">
        <v>1077</v>
      </c>
      <c r="U421" s="65">
        <v>8.9633736192000004</v>
      </c>
    </row>
    <row r="422" spans="1:21" x14ac:dyDescent="0.3">
      <c r="A422" s="8" t="s">
        <v>315</v>
      </c>
      <c r="B422" s="8" t="s">
        <v>316</v>
      </c>
      <c r="C422" s="9" t="s">
        <v>577</v>
      </c>
      <c r="D422" s="9" t="s">
        <v>549</v>
      </c>
      <c r="E422" s="8" t="s">
        <v>312</v>
      </c>
      <c r="F422" s="36" t="s">
        <v>312</v>
      </c>
      <c r="G422" s="29">
        <v>559.52600000000064</v>
      </c>
      <c r="H422" s="11" t="s">
        <v>907</v>
      </c>
      <c r="I422" s="41" t="s">
        <v>810</v>
      </c>
      <c r="J422" s="46" t="s">
        <v>809</v>
      </c>
      <c r="K422" s="31" t="str">
        <f>_xlfn.XLOOKUP(Calculations[[#This Row],[For XLOOKUP]],Factors[For XLOOKUP],Factors[Factor],"")</f>
        <v>Σ.Ε. CO₂ eq</v>
      </c>
      <c r="L422" s="31">
        <f>_xlfn.XLOOKUP(Calculations[[#This Row],[For XLOOKUP]],Factors[For XLOOKUP],Factors[Value],"")</f>
        <v>2.8909999999999999E-3</v>
      </c>
      <c r="M422" s="31" t="str">
        <f>_xlfn.XLOOKUP(Calculations[[#This Row],[For XLOOKUP]],Factors[For XLOOKUP],Factors[Units],"")</f>
        <v>tn CO2 eq/ €</v>
      </c>
      <c r="N422" s="12" t="str">
        <f>_xlfn.XLOOKUP(Calculations[[#This Row],[For XLOOKUP]],Factors[For XLOOKUP],Factors[Source],"")</f>
        <v>EXIOBASE 2019 - GR</v>
      </c>
      <c r="O422" s="26" t="s">
        <v>1079</v>
      </c>
      <c r="P422" s="26" t="s">
        <v>1079</v>
      </c>
      <c r="Q422" s="26" t="s">
        <v>1079</v>
      </c>
      <c r="R422" s="26" t="s">
        <v>1079</v>
      </c>
      <c r="S422" s="26">
        <v>0.25175093891200001</v>
      </c>
      <c r="T422" s="26" t="s">
        <v>1077</v>
      </c>
      <c r="U422" s="65">
        <v>0.25175093891200001</v>
      </c>
    </row>
    <row r="423" spans="1:21" x14ac:dyDescent="0.3">
      <c r="A423" s="8" t="s">
        <v>315</v>
      </c>
      <c r="B423" s="8" t="s">
        <v>316</v>
      </c>
      <c r="C423" s="9" t="s">
        <v>577</v>
      </c>
      <c r="D423" s="9" t="s">
        <v>549</v>
      </c>
      <c r="E423" s="8" t="s">
        <v>312</v>
      </c>
      <c r="F423" s="36" t="s">
        <v>312</v>
      </c>
      <c r="G423" s="29">
        <v>638.34400000000005</v>
      </c>
      <c r="H423" s="11" t="s">
        <v>907</v>
      </c>
      <c r="I423" s="41" t="s">
        <v>407</v>
      </c>
      <c r="J423" s="46" t="s">
        <v>518</v>
      </c>
      <c r="K423" s="31" t="str">
        <f>_xlfn.XLOOKUP(Calculations[[#This Row],[For XLOOKUP]],Factors[For XLOOKUP],Factors[Factor],"")</f>
        <v>Σ.Ε. CO₂ eq</v>
      </c>
      <c r="L423" s="31">
        <f>_xlfn.XLOOKUP(Calculations[[#This Row],[For XLOOKUP]],Factors[For XLOOKUP],Factors[Value],"")</f>
        <v>5.5914300000000001E-4</v>
      </c>
      <c r="M423" s="31" t="str">
        <f>_xlfn.XLOOKUP(Calculations[[#This Row],[For XLOOKUP]],Factors[For XLOOKUP],Factors[Units],"")</f>
        <v>tn CO2 eq/ €</v>
      </c>
      <c r="N423" s="12" t="str">
        <f>_xlfn.XLOOKUP(Calculations[[#This Row],[For XLOOKUP]],Factors[For XLOOKUP],Factors[Source],"")</f>
        <v>EPA 2022</v>
      </c>
      <c r="O423" s="26" t="s">
        <v>1079</v>
      </c>
      <c r="P423" s="26" t="s">
        <v>1079</v>
      </c>
      <c r="Q423" s="26" t="s">
        <v>1079</v>
      </c>
      <c r="R423" s="26" t="s">
        <v>1079</v>
      </c>
      <c r="S423" s="26">
        <v>0.84235425143999998</v>
      </c>
      <c r="T423" s="26" t="s">
        <v>1077</v>
      </c>
      <c r="U423" s="65">
        <v>0.84235425143999998</v>
      </c>
    </row>
    <row r="424" spans="1:21" x14ac:dyDescent="0.3">
      <c r="A424" s="8" t="s">
        <v>315</v>
      </c>
      <c r="B424" s="8" t="s">
        <v>316</v>
      </c>
      <c r="C424" s="9" t="s">
        <v>577</v>
      </c>
      <c r="D424" s="9" t="s">
        <v>549</v>
      </c>
      <c r="E424" s="8" t="s">
        <v>312</v>
      </c>
      <c r="F424" s="36" t="s">
        <v>312</v>
      </c>
      <c r="G424" s="29">
        <v>3063.4180000000001</v>
      </c>
      <c r="H424" s="11" t="s">
        <v>907</v>
      </c>
      <c r="I424" s="41" t="s">
        <v>365</v>
      </c>
      <c r="J424" s="46" t="s">
        <v>476</v>
      </c>
      <c r="K424" s="31" t="str">
        <f>_xlfn.XLOOKUP(Calculations[[#This Row],[For XLOOKUP]],Factors[For XLOOKUP],Factors[Factor],"")</f>
        <v>Σ.Ε. CO₂ eq</v>
      </c>
      <c r="L424" s="31">
        <f>_xlfn.XLOOKUP(Calculations[[#This Row],[For XLOOKUP]],Factors[For XLOOKUP],Factors[Value],"")</f>
        <v>1.8638099999999998E-4</v>
      </c>
      <c r="M424" s="31" t="str">
        <f>_xlfn.XLOOKUP(Calculations[[#This Row],[For XLOOKUP]],Factors[For XLOOKUP],Factors[Units],"")</f>
        <v>tn CO2 eq/ €</v>
      </c>
      <c r="N424" s="12" t="str">
        <f>_xlfn.XLOOKUP(Calculations[[#This Row],[For XLOOKUP]],Factors[For XLOOKUP],Factors[Source],"")</f>
        <v>EPA 2022</v>
      </c>
      <c r="O424" s="26" t="s">
        <v>1079</v>
      </c>
      <c r="P424" s="26" t="s">
        <v>1079</v>
      </c>
      <c r="Q424" s="26" t="s">
        <v>1079</v>
      </c>
      <c r="R424" s="26" t="s">
        <v>1079</v>
      </c>
      <c r="S424" s="26">
        <v>0.65562279332999995</v>
      </c>
      <c r="T424" s="26" t="s">
        <v>1077</v>
      </c>
      <c r="U424" s="65">
        <v>0.65562279332999995</v>
      </c>
    </row>
    <row r="425" spans="1:21" x14ac:dyDescent="0.3">
      <c r="A425" s="8" t="s">
        <v>315</v>
      </c>
      <c r="B425" s="8" t="s">
        <v>316</v>
      </c>
      <c r="C425" s="9" t="s">
        <v>577</v>
      </c>
      <c r="D425" s="9" t="s">
        <v>549</v>
      </c>
      <c r="E425" s="8" t="s">
        <v>312</v>
      </c>
      <c r="F425" s="36" t="s">
        <v>312</v>
      </c>
      <c r="G425" s="29">
        <v>12784.849999999999</v>
      </c>
      <c r="H425" s="11" t="s">
        <v>907</v>
      </c>
      <c r="I425" s="41" t="s">
        <v>330</v>
      </c>
      <c r="J425" s="46" t="s">
        <v>441</v>
      </c>
      <c r="K425" s="31" t="str">
        <f>_xlfn.XLOOKUP(Calculations[[#This Row],[For XLOOKUP]],Factors[For XLOOKUP],Factors[Factor],"")</f>
        <v>Σ.Ε. CO₂ eq</v>
      </c>
      <c r="L425" s="31">
        <f>_xlfn.XLOOKUP(Calculations[[#This Row],[For XLOOKUP]],Factors[For XLOOKUP],Factors[Value],"")</f>
        <v>1.93752E-4</v>
      </c>
      <c r="M425" s="31" t="str">
        <f>_xlfn.XLOOKUP(Calculations[[#This Row],[For XLOOKUP]],Factors[For XLOOKUP],Factors[Units],"")</f>
        <v>tn CO2 eq/ €</v>
      </c>
      <c r="N425" s="12" t="str">
        <f>_xlfn.XLOOKUP(Calculations[[#This Row],[For XLOOKUP]],Factors[For XLOOKUP],Factors[Source],"")</f>
        <v>EPA 2022</v>
      </c>
      <c r="O425" s="26" t="s">
        <v>1079</v>
      </c>
      <c r="P425" s="26" t="s">
        <v>1079</v>
      </c>
      <c r="Q425" s="26" t="s">
        <v>1079</v>
      </c>
      <c r="R425" s="26" t="s">
        <v>1079</v>
      </c>
      <c r="S425" s="26">
        <v>0.61331552100000009</v>
      </c>
      <c r="T425" s="26" t="s">
        <v>1077</v>
      </c>
      <c r="U425" s="65">
        <v>0.61331552100000009</v>
      </c>
    </row>
    <row r="426" spans="1:21" x14ac:dyDescent="0.3">
      <c r="A426" s="8" t="s">
        <v>315</v>
      </c>
      <c r="B426" s="8" t="s">
        <v>316</v>
      </c>
      <c r="C426" s="9" t="s">
        <v>577</v>
      </c>
      <c r="D426" s="9" t="s">
        <v>549</v>
      </c>
      <c r="E426" s="8" t="s">
        <v>312</v>
      </c>
      <c r="F426" s="36" t="s">
        <v>312</v>
      </c>
      <c r="G426" s="29">
        <v>3469.1960000000008</v>
      </c>
      <c r="H426" s="11" t="s">
        <v>907</v>
      </c>
      <c r="I426" s="41" t="s">
        <v>367</v>
      </c>
      <c r="J426" s="46" t="s">
        <v>478</v>
      </c>
      <c r="K426" s="31" t="str">
        <f>_xlfn.XLOOKUP(Calculations[[#This Row],[For XLOOKUP]],Factors[For XLOOKUP],Factors[Factor],"")</f>
        <v>Σ.Ε. CO₂ eq</v>
      </c>
      <c r="L426" s="31">
        <f>_xlfn.XLOOKUP(Calculations[[#This Row],[For XLOOKUP]],Factors[For XLOOKUP],Factors[Value],"")</f>
        <v>1.2350000000000002E-3</v>
      </c>
      <c r="M426" s="31" t="str">
        <f>_xlfn.XLOOKUP(Calculations[[#This Row],[For XLOOKUP]],Factors[For XLOOKUP],Factors[Units],"")</f>
        <v>tn CO2 eq/ €</v>
      </c>
      <c r="N426" s="12" t="str">
        <f>_xlfn.XLOOKUP(Calculations[[#This Row],[For XLOOKUP]],Factors[For XLOOKUP],Factors[Source],"")</f>
        <v>EXIOBASE 2019 - GR</v>
      </c>
      <c r="O426" s="26" t="s">
        <v>1079</v>
      </c>
      <c r="P426" s="26" t="s">
        <v>1079</v>
      </c>
      <c r="Q426" s="26" t="s">
        <v>1079</v>
      </c>
      <c r="R426" s="26" t="s">
        <v>1079</v>
      </c>
      <c r="S426" s="26">
        <v>18.827353514808003</v>
      </c>
      <c r="T426" s="26" t="s">
        <v>1077</v>
      </c>
      <c r="U426" s="65">
        <v>18.827353514808003</v>
      </c>
    </row>
    <row r="427" spans="1:21" x14ac:dyDescent="0.3">
      <c r="A427" s="8" t="s">
        <v>315</v>
      </c>
      <c r="B427" s="8" t="s">
        <v>316</v>
      </c>
      <c r="C427" s="9" t="s">
        <v>577</v>
      </c>
      <c r="D427" s="9" t="s">
        <v>549</v>
      </c>
      <c r="E427" s="8" t="s">
        <v>312</v>
      </c>
      <c r="F427" s="36" t="s">
        <v>312</v>
      </c>
      <c r="G427" s="29">
        <v>13917.168</v>
      </c>
      <c r="H427" s="11" t="s">
        <v>907</v>
      </c>
      <c r="I427" s="41" t="s">
        <v>321</v>
      </c>
      <c r="J427" s="46" t="s">
        <v>432</v>
      </c>
      <c r="K427" s="31" t="str">
        <f>_xlfn.XLOOKUP(Calculations[[#This Row],[For XLOOKUP]],Factors[For XLOOKUP],Factors[Factor],"")</f>
        <v>Σ.Ε. CO₂ eq</v>
      </c>
      <c r="L427" s="31">
        <f>_xlfn.XLOOKUP(Calculations[[#This Row],[For XLOOKUP]],Factors[For XLOOKUP],Factors[Value],"")</f>
        <v>1.6994291999999998E-4</v>
      </c>
      <c r="M427" s="31" t="str">
        <f>_xlfn.XLOOKUP(Calculations[[#This Row],[For XLOOKUP]],Factors[For XLOOKUP],Factors[Units],"")</f>
        <v>tn CO2 eq/ €</v>
      </c>
      <c r="N427" s="12" t="str">
        <f>_xlfn.XLOOKUP(Calculations[[#This Row],[For XLOOKUP]],Factors[For XLOOKUP],Factors[Source],"")</f>
        <v>BEIS 2021</v>
      </c>
      <c r="O427" s="26" t="s">
        <v>1079</v>
      </c>
      <c r="P427" s="26" t="s">
        <v>1079</v>
      </c>
      <c r="Q427" s="26" t="s">
        <v>1079</v>
      </c>
      <c r="R427" s="26" t="s">
        <v>1079</v>
      </c>
      <c r="S427" s="26">
        <v>2.2290478688999998E-2</v>
      </c>
      <c r="T427" s="26" t="s">
        <v>1077</v>
      </c>
      <c r="U427" s="65">
        <v>2.2290478688999998E-2</v>
      </c>
    </row>
    <row r="428" spans="1:21" x14ac:dyDescent="0.3">
      <c r="A428" s="8" t="s">
        <v>315</v>
      </c>
      <c r="B428" s="8" t="s">
        <v>316</v>
      </c>
      <c r="C428" s="9" t="s">
        <v>577</v>
      </c>
      <c r="D428" s="9" t="s">
        <v>549</v>
      </c>
      <c r="E428" s="8" t="s">
        <v>312</v>
      </c>
      <c r="F428" s="36" t="s">
        <v>312</v>
      </c>
      <c r="G428" s="29">
        <v>92772.79800000001</v>
      </c>
      <c r="H428" s="11" t="s">
        <v>907</v>
      </c>
      <c r="I428" s="41" t="s">
        <v>388</v>
      </c>
      <c r="J428" s="46" t="s">
        <v>499</v>
      </c>
      <c r="K428" s="31" t="str">
        <f>_xlfn.XLOOKUP(Calculations[[#This Row],[For XLOOKUP]],Factors[For XLOOKUP],Factors[Factor],"")</f>
        <v>Σ.Ε. CO₂ eq</v>
      </c>
      <c r="L428" s="31">
        <f>_xlfn.XLOOKUP(Calculations[[#This Row],[For XLOOKUP]],Factors[For XLOOKUP],Factors[Value],"")</f>
        <v>9.4980599999999998E-4</v>
      </c>
      <c r="M428" s="31" t="str">
        <f>_xlfn.XLOOKUP(Calculations[[#This Row],[For XLOOKUP]],Factors[For XLOOKUP],Factors[Units],"")</f>
        <v>tn CO2 eq/ €</v>
      </c>
      <c r="N428" s="12" t="str">
        <f>_xlfn.XLOOKUP(Calculations[[#This Row],[For XLOOKUP]],Factors[For XLOOKUP],Factors[Source],"")</f>
        <v>EPA 2022</v>
      </c>
      <c r="O428" s="26" t="s">
        <v>1079</v>
      </c>
      <c r="P428" s="26" t="s">
        <v>1079</v>
      </c>
      <c r="Q428" s="26" t="s">
        <v>1079</v>
      </c>
      <c r="R428" s="26" t="s">
        <v>1079</v>
      </c>
      <c r="S428" s="26">
        <v>0.15187029527999998</v>
      </c>
      <c r="T428" s="26" t="s">
        <v>1077</v>
      </c>
      <c r="U428" s="65">
        <v>0.15187029527999998</v>
      </c>
    </row>
    <row r="429" spans="1:21" x14ac:dyDescent="0.3">
      <c r="A429" s="8" t="s">
        <v>315</v>
      </c>
      <c r="B429" s="8" t="s">
        <v>316</v>
      </c>
      <c r="C429" s="9" t="s">
        <v>577</v>
      </c>
      <c r="D429" s="9" t="s">
        <v>549</v>
      </c>
      <c r="E429" s="8" t="s">
        <v>312</v>
      </c>
      <c r="F429" s="36" t="s">
        <v>312</v>
      </c>
      <c r="G429" s="29">
        <v>9539.648000000001</v>
      </c>
      <c r="H429" s="11" t="s">
        <v>907</v>
      </c>
      <c r="I429" s="41" t="s">
        <v>404</v>
      </c>
      <c r="J429" s="46" t="s">
        <v>515</v>
      </c>
      <c r="K429" s="31" t="str">
        <f>_xlfn.XLOOKUP(Calculations[[#This Row],[For XLOOKUP]],Factors[For XLOOKUP],Factors[Factor],"")</f>
        <v>Σ.Ε. CO₂ eq</v>
      </c>
      <c r="L429" s="31">
        <f>_xlfn.XLOOKUP(Calculations[[#This Row],[For XLOOKUP]],Factors[For XLOOKUP],Factors[Value],"")</f>
        <v>8.1689999999999996E-4</v>
      </c>
      <c r="M429" s="31" t="str">
        <f>_xlfn.XLOOKUP(Calculations[[#This Row],[For XLOOKUP]],Factors[For XLOOKUP],Factors[Units],"")</f>
        <v>tn CO2 eq/ €</v>
      </c>
      <c r="N429" s="12" t="str">
        <f>_xlfn.XLOOKUP(Calculations[[#This Row],[For XLOOKUP]],Factors[For XLOOKUP],Factors[Source],"")</f>
        <v>EXIOBASE 2019 - GR</v>
      </c>
      <c r="O429" s="26" t="s">
        <v>1079</v>
      </c>
      <c r="P429" s="26" t="s">
        <v>1079</v>
      </c>
      <c r="Q429" s="26" t="s">
        <v>1079</v>
      </c>
      <c r="R429" s="26" t="s">
        <v>1079</v>
      </c>
      <c r="S429" s="26">
        <v>2.9196560000000001E-3</v>
      </c>
      <c r="T429" s="26" t="s">
        <v>1077</v>
      </c>
      <c r="U429" s="65">
        <v>2.9196560000000001E-3</v>
      </c>
    </row>
    <row r="430" spans="1:21" x14ac:dyDescent="0.3">
      <c r="A430" s="8" t="s">
        <v>315</v>
      </c>
      <c r="B430" s="8" t="s">
        <v>316</v>
      </c>
      <c r="C430" s="9" t="s">
        <v>577</v>
      </c>
      <c r="D430" s="9" t="s">
        <v>549</v>
      </c>
      <c r="E430" s="8" t="s">
        <v>312</v>
      </c>
      <c r="F430" s="36" t="s">
        <v>312</v>
      </c>
      <c r="G430" s="29">
        <v>92035.432000000015</v>
      </c>
      <c r="H430" s="11" t="s">
        <v>907</v>
      </c>
      <c r="I430" s="41" t="s">
        <v>383</v>
      </c>
      <c r="J430" s="46" t="s">
        <v>494</v>
      </c>
      <c r="K430" s="31" t="str">
        <f>_xlfn.XLOOKUP(Calculations[[#This Row],[For XLOOKUP]],Factors[For XLOOKUP],Factors[Factor],"")</f>
        <v>Σ.Ε. CO₂ eq</v>
      </c>
      <c r="L430" s="31">
        <f>_xlfn.XLOOKUP(Calculations[[#This Row],[For XLOOKUP]],Factors[For XLOOKUP],Factors[Value],"")</f>
        <v>1.655E-3</v>
      </c>
      <c r="M430" s="31" t="str">
        <f>_xlfn.XLOOKUP(Calculations[[#This Row],[For XLOOKUP]],Factors[For XLOOKUP],Factors[Units],"")</f>
        <v>tn CO2 eq/ €</v>
      </c>
      <c r="N430" s="12" t="str">
        <f>_xlfn.XLOOKUP(Calculations[[#This Row],[For XLOOKUP]],Factors[For XLOOKUP],Factors[Source],"")</f>
        <v>EXIOBASE 2019 - GR</v>
      </c>
      <c r="O430" s="26" t="s">
        <v>1079</v>
      </c>
      <c r="P430" s="26" t="s">
        <v>1079</v>
      </c>
      <c r="Q430" s="26" t="s">
        <v>1079</v>
      </c>
      <c r="R430" s="26" t="s">
        <v>1079</v>
      </c>
      <c r="S430" s="26">
        <v>5.888431182E-2</v>
      </c>
      <c r="T430" s="26" t="s">
        <v>1077</v>
      </c>
      <c r="U430" s="65">
        <v>5.888431182E-2</v>
      </c>
    </row>
    <row r="431" spans="1:21" x14ac:dyDescent="0.3">
      <c r="A431" s="8" t="s">
        <v>315</v>
      </c>
      <c r="B431" s="8" t="s">
        <v>316</v>
      </c>
      <c r="C431" s="9" t="s">
        <v>577</v>
      </c>
      <c r="D431" s="9" t="s">
        <v>549</v>
      </c>
      <c r="E431" s="8" t="s">
        <v>312</v>
      </c>
      <c r="F431" s="36" t="s">
        <v>312</v>
      </c>
      <c r="G431" s="29">
        <v>7995.0160000000024</v>
      </c>
      <c r="H431" s="11" t="s">
        <v>907</v>
      </c>
      <c r="I431" s="41" t="s">
        <v>384</v>
      </c>
      <c r="J431" s="46" t="s">
        <v>495</v>
      </c>
      <c r="K431" s="31" t="str">
        <f>_xlfn.XLOOKUP(Calculations[[#This Row],[For XLOOKUP]],Factors[For XLOOKUP],Factors[Factor],"")</f>
        <v>Σ.Ε. CO₂ eq</v>
      </c>
      <c r="L431" s="31">
        <f>_xlfn.XLOOKUP(Calculations[[#This Row],[For XLOOKUP]],Factors[For XLOOKUP],Factors[Value],"")</f>
        <v>2.6114399999999999E-4</v>
      </c>
      <c r="M431" s="31" t="str">
        <f>_xlfn.XLOOKUP(Calculations[[#This Row],[For XLOOKUP]],Factors[For XLOOKUP],Factors[Units],"")</f>
        <v>tn CO2 eq/ €</v>
      </c>
      <c r="N431" s="12" t="str">
        <f>_xlfn.XLOOKUP(Calculations[[#This Row],[For XLOOKUP]],Factors[For XLOOKUP],Factors[Source],"")</f>
        <v>EPA 2022</v>
      </c>
      <c r="O431" s="26" t="s">
        <v>1079</v>
      </c>
      <c r="P431" s="26" t="s">
        <v>1079</v>
      </c>
      <c r="Q431" s="26" t="s">
        <v>1079</v>
      </c>
      <c r="R431" s="26" t="s">
        <v>1079</v>
      </c>
      <c r="S431" s="26">
        <v>0.17550686300799995</v>
      </c>
      <c r="T431" s="26" t="s">
        <v>1077</v>
      </c>
      <c r="U431" s="65">
        <v>0.17550686300799995</v>
      </c>
    </row>
    <row r="432" spans="1:21" x14ac:dyDescent="0.3">
      <c r="A432" s="8" t="s">
        <v>315</v>
      </c>
      <c r="B432" s="8" t="s">
        <v>316</v>
      </c>
      <c r="C432" s="9" t="s">
        <v>577</v>
      </c>
      <c r="D432" s="9" t="s">
        <v>549</v>
      </c>
      <c r="E432" s="8" t="s">
        <v>312</v>
      </c>
      <c r="F432" s="36" t="s">
        <v>312</v>
      </c>
      <c r="G432" s="29">
        <v>183.024</v>
      </c>
      <c r="H432" s="11" t="s">
        <v>907</v>
      </c>
      <c r="I432" s="41" t="s">
        <v>911</v>
      </c>
      <c r="J432" s="46" t="s">
        <v>908</v>
      </c>
      <c r="K432" s="31" t="str">
        <f>_xlfn.XLOOKUP(Calculations[[#This Row],[For XLOOKUP]],Factors[For XLOOKUP],Factors[Factor],"")</f>
        <v>Σ.Ε. CO₂ eq</v>
      </c>
      <c r="L432" s="31">
        <f>_xlfn.XLOOKUP(Calculations[[#This Row],[For XLOOKUP]],Factors[For XLOOKUP],Factors[Value],"")</f>
        <v>2.2534199999999998E-4</v>
      </c>
      <c r="M432" s="31" t="str">
        <f>_xlfn.XLOOKUP(Calculations[[#This Row],[For XLOOKUP]],Factors[For XLOOKUP],Factors[Units],"")</f>
        <v>tn CO2 eq/ €</v>
      </c>
      <c r="N432" s="12" t="str">
        <f>_xlfn.XLOOKUP(Calculations[[#This Row],[For XLOOKUP]],Factors[For XLOOKUP],Factors[Source],"")</f>
        <v>EPA 2022</v>
      </c>
      <c r="O432" s="26" t="s">
        <v>1079</v>
      </c>
      <c r="P432" s="26" t="s">
        <v>1079</v>
      </c>
      <c r="Q432" s="26" t="s">
        <v>1079</v>
      </c>
      <c r="R432" s="26" t="s">
        <v>1079</v>
      </c>
      <c r="S432" s="26">
        <v>1.1507392691089999</v>
      </c>
      <c r="T432" s="26" t="s">
        <v>1077</v>
      </c>
      <c r="U432" s="65">
        <v>1.1507392691089999</v>
      </c>
    </row>
    <row r="433" spans="1:21" x14ac:dyDescent="0.3">
      <c r="A433" s="8" t="s">
        <v>315</v>
      </c>
      <c r="B433" s="8" t="s">
        <v>316</v>
      </c>
      <c r="C433" s="9" t="s">
        <v>577</v>
      </c>
      <c r="D433" s="9" t="s">
        <v>549</v>
      </c>
      <c r="E433" s="8" t="s">
        <v>312</v>
      </c>
      <c r="F433" s="36" t="s">
        <v>312</v>
      </c>
      <c r="G433" s="29">
        <v>6852.0880000000006</v>
      </c>
      <c r="H433" s="11" t="s">
        <v>907</v>
      </c>
      <c r="I433" s="41" t="s">
        <v>334</v>
      </c>
      <c r="J433" s="46" t="s">
        <v>445</v>
      </c>
      <c r="K433" s="31" t="str">
        <f>_xlfn.XLOOKUP(Calculations[[#This Row],[For XLOOKUP]],Factors[For XLOOKUP],Factors[Factor],"")</f>
        <v>Σ.Ε. CO₂ eq</v>
      </c>
      <c r="L433" s="31">
        <f>_xlfn.XLOOKUP(Calculations[[#This Row],[For XLOOKUP]],Factors[For XLOOKUP],Factors[Value],"")</f>
        <v>1.1372399999999998E-4</v>
      </c>
      <c r="M433" s="31" t="str">
        <f>_xlfn.XLOOKUP(Calculations[[#This Row],[For XLOOKUP]],Factors[For XLOOKUP],Factors[Units],"")</f>
        <v>tn CO2 eq/ €</v>
      </c>
      <c r="N433" s="12" t="str">
        <f>_xlfn.XLOOKUP(Calculations[[#This Row],[For XLOOKUP]],Factors[For XLOOKUP],Factors[Source],"")</f>
        <v>EPA 2022</v>
      </c>
      <c r="O433" s="26" t="s">
        <v>1079</v>
      </c>
      <c r="P433" s="26" t="s">
        <v>1079</v>
      </c>
      <c r="Q433" s="26" t="s">
        <v>1079</v>
      </c>
      <c r="R433" s="26" t="s">
        <v>1079</v>
      </c>
      <c r="S433" s="26">
        <v>2.53177E-3</v>
      </c>
      <c r="T433" s="26" t="s">
        <v>1077</v>
      </c>
      <c r="U433" s="65">
        <v>2.53177E-3</v>
      </c>
    </row>
    <row r="434" spans="1:21" x14ac:dyDescent="0.3">
      <c r="A434" s="8" t="s">
        <v>315</v>
      </c>
      <c r="B434" s="8" t="s">
        <v>316</v>
      </c>
      <c r="C434" s="9" t="s">
        <v>577</v>
      </c>
      <c r="D434" s="9" t="s">
        <v>549</v>
      </c>
      <c r="E434" s="8" t="s">
        <v>312</v>
      </c>
      <c r="F434" s="36" t="s">
        <v>312</v>
      </c>
      <c r="G434" s="29">
        <v>13149.452000000003</v>
      </c>
      <c r="H434" s="11" t="s">
        <v>907</v>
      </c>
      <c r="I434" s="41" t="s">
        <v>378</v>
      </c>
      <c r="J434" s="46" t="s">
        <v>489</v>
      </c>
      <c r="K434" s="31" t="str">
        <f>_xlfn.XLOOKUP(Calculations[[#This Row],[For XLOOKUP]],Factors[For XLOOKUP],Factors[Factor],"")</f>
        <v>Σ.Ε. CO₂ eq</v>
      </c>
      <c r="L434" s="31">
        <f>_xlfn.XLOOKUP(Calculations[[#This Row],[For XLOOKUP]],Factors[For XLOOKUP],Factors[Value],"")</f>
        <v>1.03194E-4</v>
      </c>
      <c r="M434" s="31" t="str">
        <f>_xlfn.XLOOKUP(Calculations[[#This Row],[For XLOOKUP]],Factors[For XLOOKUP],Factors[Units],"")</f>
        <v>tn CO2 eq/ €</v>
      </c>
      <c r="N434" s="12" t="str">
        <f>_xlfn.XLOOKUP(Calculations[[#This Row],[For XLOOKUP]],Factors[For XLOOKUP],Factors[Source],"")</f>
        <v>EPA 2022</v>
      </c>
      <c r="O434" s="26" t="s">
        <v>1079</v>
      </c>
      <c r="P434" s="26" t="s">
        <v>1079</v>
      </c>
      <c r="Q434" s="26" t="s">
        <v>1079</v>
      </c>
      <c r="R434" s="26" t="s">
        <v>1079</v>
      </c>
      <c r="S434" s="26">
        <v>4.3053323880000001</v>
      </c>
      <c r="T434" s="26" t="s">
        <v>1077</v>
      </c>
      <c r="U434" s="65">
        <v>4.3053323880000001</v>
      </c>
    </row>
    <row r="435" spans="1:21" x14ac:dyDescent="0.3">
      <c r="A435" s="8" t="s">
        <v>315</v>
      </c>
      <c r="B435" s="8" t="s">
        <v>316</v>
      </c>
      <c r="C435" s="9" t="s">
        <v>577</v>
      </c>
      <c r="D435" s="9" t="s">
        <v>549</v>
      </c>
      <c r="E435" s="8" t="s">
        <v>312</v>
      </c>
      <c r="F435" s="36" t="s">
        <v>312</v>
      </c>
      <c r="G435" s="29">
        <v>138744.51199999996</v>
      </c>
      <c r="H435" s="11" t="s">
        <v>907</v>
      </c>
      <c r="I435" s="41" t="s">
        <v>349</v>
      </c>
      <c r="J435" s="46" t="s">
        <v>460</v>
      </c>
      <c r="K435" s="31" t="str">
        <f>_xlfn.XLOOKUP(Calculations[[#This Row],[For XLOOKUP]],Factors[For XLOOKUP],Factors[Factor],"")</f>
        <v>Σ.Ε. CO₂ eq</v>
      </c>
      <c r="L435" s="31">
        <f>_xlfn.XLOOKUP(Calculations[[#This Row],[For XLOOKUP]],Factors[For XLOOKUP],Factors[Value],"")</f>
        <v>8.4404124000000004E-4</v>
      </c>
      <c r="M435" s="31" t="str">
        <f>_xlfn.XLOOKUP(Calculations[[#This Row],[For XLOOKUP]],Factors[For XLOOKUP],Factors[Units],"")</f>
        <v>tn CO2 eq/ €</v>
      </c>
      <c r="N435" s="12" t="str">
        <f>_xlfn.XLOOKUP(Calculations[[#This Row],[For XLOOKUP]],Factors[For XLOOKUP],Factors[Source],"")</f>
        <v>BEIS 2021</v>
      </c>
      <c r="O435" s="26" t="s">
        <v>1079</v>
      </c>
      <c r="P435" s="26" t="s">
        <v>1079</v>
      </c>
      <c r="Q435" s="26" t="s">
        <v>1079</v>
      </c>
      <c r="R435" s="26" t="s">
        <v>1079</v>
      </c>
      <c r="S435" s="26">
        <v>5.2052779064000001</v>
      </c>
      <c r="T435" s="26" t="s">
        <v>1077</v>
      </c>
      <c r="U435" s="65">
        <v>5.2052779064000001</v>
      </c>
    </row>
    <row r="436" spans="1:21" x14ac:dyDescent="0.3">
      <c r="A436" s="8" t="s">
        <v>315</v>
      </c>
      <c r="B436" s="8" t="s">
        <v>316</v>
      </c>
      <c r="C436" s="9" t="s">
        <v>577</v>
      </c>
      <c r="D436" s="9" t="s">
        <v>549</v>
      </c>
      <c r="E436" s="8" t="s">
        <v>312</v>
      </c>
      <c r="F436" s="36" t="s">
        <v>312</v>
      </c>
      <c r="G436" s="29">
        <v>433.58400000000006</v>
      </c>
      <c r="H436" s="11" t="s">
        <v>907</v>
      </c>
      <c r="I436" s="41" t="s">
        <v>369</v>
      </c>
      <c r="J436" s="46" t="s">
        <v>480</v>
      </c>
      <c r="K436" s="31" t="str">
        <f>_xlfn.XLOOKUP(Calculations[[#This Row],[For XLOOKUP]],Factors[For XLOOKUP],Factors[Factor],"")</f>
        <v>Σ.Ε. CO₂ eq</v>
      </c>
      <c r="L436" s="31">
        <f>_xlfn.XLOOKUP(Calculations[[#This Row],[For XLOOKUP]],Factors[For XLOOKUP],Factors[Value],"")</f>
        <v>2.1090000000000002E-3</v>
      </c>
      <c r="M436" s="31" t="str">
        <f>_xlfn.XLOOKUP(Calculations[[#This Row],[For XLOOKUP]],Factors[For XLOOKUP],Factors[Units],"")</f>
        <v>tn CO2 eq/ €</v>
      </c>
      <c r="N436" s="12" t="str">
        <f>_xlfn.XLOOKUP(Calculations[[#This Row],[For XLOOKUP]],Factors[For XLOOKUP],Factors[Source],"")</f>
        <v>EXIOBASE 2019 - GR</v>
      </c>
      <c r="O436" s="26" t="s">
        <v>1079</v>
      </c>
      <c r="P436" s="26" t="s">
        <v>1079</v>
      </c>
      <c r="Q436" s="26" t="s">
        <v>1079</v>
      </c>
      <c r="R436" s="26" t="s">
        <v>1079</v>
      </c>
      <c r="S436" s="26">
        <v>0.17648150000000004</v>
      </c>
      <c r="T436" s="26" t="s">
        <v>1077</v>
      </c>
      <c r="U436" s="65">
        <v>0.17648150000000004</v>
      </c>
    </row>
    <row r="437" spans="1:21" x14ac:dyDescent="0.3">
      <c r="A437" s="8" t="s">
        <v>315</v>
      </c>
      <c r="B437" s="8" t="s">
        <v>316</v>
      </c>
      <c r="C437" s="9" t="s">
        <v>577</v>
      </c>
      <c r="D437" s="9" t="s">
        <v>549</v>
      </c>
      <c r="E437" s="8" t="s">
        <v>312</v>
      </c>
      <c r="F437" s="36" t="s">
        <v>312</v>
      </c>
      <c r="G437" s="29">
        <v>28060.588000000003</v>
      </c>
      <c r="H437" s="11" t="s">
        <v>907</v>
      </c>
      <c r="I437" s="41" t="s">
        <v>344</v>
      </c>
      <c r="J437" s="46" t="s">
        <v>455</v>
      </c>
      <c r="K437" s="31" t="str">
        <f>_xlfn.XLOOKUP(Calculations[[#This Row],[For XLOOKUP]],Factors[For XLOOKUP],Factors[Factor],"")</f>
        <v>Σ.Ε. CO₂ eq</v>
      </c>
      <c r="L437" s="31">
        <f>_xlfn.XLOOKUP(Calculations[[#This Row],[For XLOOKUP]],Factors[For XLOOKUP],Factors[Value],"")</f>
        <v>6.8300000000000001E-4</v>
      </c>
      <c r="M437" s="31" t="str">
        <f>_xlfn.XLOOKUP(Calculations[[#This Row],[For XLOOKUP]],Factors[For XLOOKUP],Factors[Units],"")</f>
        <v>tn CO2 eq/ €</v>
      </c>
      <c r="N437" s="12" t="str">
        <f>_xlfn.XLOOKUP(Calculations[[#This Row],[For XLOOKUP]],Factors[For XLOOKUP],Factors[Source],"")</f>
        <v>EXIOBASE 2019 - GR</v>
      </c>
      <c r="O437" s="26" t="s">
        <v>1079</v>
      </c>
      <c r="P437" s="26" t="s">
        <v>1079</v>
      </c>
      <c r="Q437" s="26" t="s">
        <v>1079</v>
      </c>
      <c r="R437" s="26" t="s">
        <v>1079</v>
      </c>
      <c r="S437" s="26">
        <v>5.0349288599999993E-3</v>
      </c>
      <c r="T437" s="26" t="s">
        <v>1077</v>
      </c>
      <c r="U437" s="65">
        <v>5.0349288599999993E-3</v>
      </c>
    </row>
    <row r="438" spans="1:21" x14ac:dyDescent="0.3">
      <c r="A438" s="8" t="s">
        <v>315</v>
      </c>
      <c r="B438" s="8" t="s">
        <v>316</v>
      </c>
      <c r="C438" s="9" t="s">
        <v>577</v>
      </c>
      <c r="D438" s="9" t="s">
        <v>549</v>
      </c>
      <c r="E438" s="8" t="s">
        <v>312</v>
      </c>
      <c r="F438" s="36" t="s">
        <v>312</v>
      </c>
      <c r="G438" s="29">
        <v>752.04</v>
      </c>
      <c r="H438" s="11" t="s">
        <v>907</v>
      </c>
      <c r="I438" s="41" t="s">
        <v>405</v>
      </c>
      <c r="J438" s="46" t="s">
        <v>516</v>
      </c>
      <c r="K438" s="31" t="str">
        <f>_xlfn.XLOOKUP(Calculations[[#This Row],[For XLOOKUP]],Factors[For XLOOKUP],Factors[Factor],"")</f>
        <v>Σ.Ε. CO₂ eq</v>
      </c>
      <c r="L438" s="31">
        <f>_xlfn.XLOOKUP(Calculations[[#This Row],[For XLOOKUP]],Factors[For XLOOKUP],Factors[Value],"")</f>
        <v>3.7170899999999996E-4</v>
      </c>
      <c r="M438" s="31" t="str">
        <f>_xlfn.XLOOKUP(Calculations[[#This Row],[For XLOOKUP]],Factors[For XLOOKUP],Factors[Units],"")</f>
        <v>tn CO2 eq/ €</v>
      </c>
      <c r="N438" s="12" t="str">
        <f>_xlfn.XLOOKUP(Calculations[[#This Row],[For XLOOKUP]],Factors[For XLOOKUP],Factors[Source],"")</f>
        <v>EPA 2022</v>
      </c>
      <c r="O438" s="26" t="s">
        <v>1079</v>
      </c>
      <c r="P438" s="26" t="s">
        <v>1079</v>
      </c>
      <c r="Q438" s="26" t="s">
        <v>1079</v>
      </c>
      <c r="R438" s="26" t="s">
        <v>1079</v>
      </c>
      <c r="S438" s="26">
        <v>2.3014244395000005E-2</v>
      </c>
      <c r="T438" s="26" t="s">
        <v>1077</v>
      </c>
      <c r="U438" s="65">
        <v>2.3014244395000005E-2</v>
      </c>
    </row>
    <row r="439" spans="1:21" x14ac:dyDescent="0.3">
      <c r="A439" s="8" t="s">
        <v>315</v>
      </c>
      <c r="B439" s="8" t="s">
        <v>316</v>
      </c>
      <c r="C439" s="9" t="s">
        <v>577</v>
      </c>
      <c r="D439" s="9" t="s">
        <v>549</v>
      </c>
      <c r="E439" s="8" t="s">
        <v>312</v>
      </c>
      <c r="F439" s="36" t="s">
        <v>312</v>
      </c>
      <c r="G439" s="29">
        <v>218493.41400000002</v>
      </c>
      <c r="H439" s="11" t="s">
        <v>907</v>
      </c>
      <c r="I439" s="41" t="s">
        <v>338</v>
      </c>
      <c r="J439" s="46" t="s">
        <v>449</v>
      </c>
      <c r="K439" s="31" t="str">
        <f>_xlfn.XLOOKUP(Calculations[[#This Row],[For XLOOKUP]],Factors[For XLOOKUP],Factors[Factor],"")</f>
        <v>Σ.Ε. CO₂ eq</v>
      </c>
      <c r="L439" s="31">
        <f>_xlfn.XLOOKUP(Calculations[[#This Row],[For XLOOKUP]],Factors[For XLOOKUP],Factors[Value],"")</f>
        <v>1.4320800000000003E-4</v>
      </c>
      <c r="M439" s="31" t="str">
        <f>_xlfn.XLOOKUP(Calculations[[#This Row],[For XLOOKUP]],Factors[For XLOOKUP],Factors[Units],"")</f>
        <v>tn CO2 eq/ €</v>
      </c>
      <c r="N439" s="12" t="str">
        <f>_xlfn.XLOOKUP(Calculations[[#This Row],[For XLOOKUP]],Factors[For XLOOKUP],Factors[Source],"")</f>
        <v>EPA 2022</v>
      </c>
      <c r="O439" s="26" t="s">
        <v>1079</v>
      </c>
      <c r="P439" s="26" t="s">
        <v>1079</v>
      </c>
      <c r="Q439" s="26" t="s">
        <v>1079</v>
      </c>
      <c r="R439" s="26" t="s">
        <v>1079</v>
      </c>
      <c r="S439" s="26">
        <v>8.9493295712000001E-2</v>
      </c>
      <c r="T439" s="26" t="s">
        <v>1077</v>
      </c>
      <c r="U439" s="65">
        <v>8.9493295712000001E-2</v>
      </c>
    </row>
    <row r="440" spans="1:21" x14ac:dyDescent="0.3">
      <c r="A440" s="8" t="s">
        <v>315</v>
      </c>
      <c r="B440" s="8" t="s">
        <v>316</v>
      </c>
      <c r="C440" s="9" t="s">
        <v>577</v>
      </c>
      <c r="D440" s="9" t="s">
        <v>549</v>
      </c>
      <c r="E440" s="8" t="s">
        <v>312</v>
      </c>
      <c r="F440" s="36" t="s">
        <v>312</v>
      </c>
      <c r="G440" s="29">
        <v>12683.86</v>
      </c>
      <c r="H440" s="11" t="s">
        <v>907</v>
      </c>
      <c r="I440" s="41" t="s">
        <v>355</v>
      </c>
      <c r="J440" s="46" t="s">
        <v>466</v>
      </c>
      <c r="K440" s="31" t="str">
        <f>_xlfn.XLOOKUP(Calculations[[#This Row],[For XLOOKUP]],Factors[For XLOOKUP],Factors[Factor],"")</f>
        <v>Σ.Ε. CO₂ eq</v>
      </c>
      <c r="L440" s="31">
        <f>_xlfn.XLOOKUP(Calculations[[#This Row],[For XLOOKUP]],Factors[For XLOOKUP],Factors[Value],"")</f>
        <v>1.9480499999999999E-4</v>
      </c>
      <c r="M440" s="31" t="str">
        <f>_xlfn.XLOOKUP(Calculations[[#This Row],[For XLOOKUP]],Factors[For XLOOKUP],Factors[Units],"")</f>
        <v>tn CO2 eq/ €</v>
      </c>
      <c r="N440" s="12" t="str">
        <f>_xlfn.XLOOKUP(Calculations[[#This Row],[For XLOOKUP]],Factors[For XLOOKUP],Factors[Source],"")</f>
        <v>EPA 2022</v>
      </c>
      <c r="O440" s="26" t="s">
        <v>1079</v>
      </c>
      <c r="P440" s="26" t="s">
        <v>1079</v>
      </c>
      <c r="Q440" s="26" t="s">
        <v>1079</v>
      </c>
      <c r="R440" s="26" t="s">
        <v>1079</v>
      </c>
      <c r="S440" s="26">
        <v>1.3692616814499998</v>
      </c>
      <c r="T440" s="26" t="s">
        <v>1077</v>
      </c>
      <c r="U440" s="65">
        <v>1.3692616814499998</v>
      </c>
    </row>
    <row r="441" spans="1:21" x14ac:dyDescent="0.3">
      <c r="A441" s="8" t="s">
        <v>315</v>
      </c>
      <c r="B441" s="8" t="s">
        <v>316</v>
      </c>
      <c r="C441" s="9" t="s">
        <v>577</v>
      </c>
      <c r="D441" s="9" t="s">
        <v>549</v>
      </c>
      <c r="E441" s="8" t="s">
        <v>312</v>
      </c>
      <c r="F441" s="36" t="s">
        <v>312</v>
      </c>
      <c r="G441" s="29">
        <v>6535.3020000000006</v>
      </c>
      <c r="H441" s="11" t="s">
        <v>907</v>
      </c>
      <c r="I441" s="41" t="s">
        <v>342</v>
      </c>
      <c r="J441" s="46" t="s">
        <v>453</v>
      </c>
      <c r="K441" s="31" t="str">
        <f>_xlfn.XLOOKUP(Calculations[[#This Row],[For XLOOKUP]],Factors[For XLOOKUP],Factors[Factor],"")</f>
        <v>Σ.Ε. CO₂ eq</v>
      </c>
      <c r="L441" s="31">
        <f>_xlfn.XLOOKUP(Calculations[[#This Row],[For XLOOKUP]],Factors[For XLOOKUP],Factors[Value],"")</f>
        <v>2.2370000000000002E-4</v>
      </c>
      <c r="M441" s="31" t="str">
        <f>_xlfn.XLOOKUP(Calculations[[#This Row],[For XLOOKUP]],Factors[For XLOOKUP],Factors[Units],"")</f>
        <v>tn CO2 eq/ €</v>
      </c>
      <c r="N441" s="12" t="str">
        <f>_xlfn.XLOOKUP(Calculations[[#This Row],[For XLOOKUP]],Factors[For XLOOKUP],Factors[Source],"")</f>
        <v>EXIOBASE 2019 - GR</v>
      </c>
      <c r="O441" s="26" t="s">
        <v>1079</v>
      </c>
      <c r="P441" s="26" t="s">
        <v>1079</v>
      </c>
      <c r="Q441" s="26" t="s">
        <v>1079</v>
      </c>
      <c r="R441" s="26" t="s">
        <v>1079</v>
      </c>
      <c r="S441" s="26">
        <v>0.26426435167199996</v>
      </c>
      <c r="T441" s="26" t="s">
        <v>1077</v>
      </c>
      <c r="U441" s="65">
        <v>0.26426435167199996</v>
      </c>
    </row>
    <row r="442" spans="1:21" x14ac:dyDescent="0.3">
      <c r="A442" s="8" t="s">
        <v>315</v>
      </c>
      <c r="B442" s="8" t="s">
        <v>316</v>
      </c>
      <c r="C442" s="9" t="s">
        <v>577</v>
      </c>
      <c r="D442" s="9" t="s">
        <v>549</v>
      </c>
      <c r="E442" s="8" t="s">
        <v>312</v>
      </c>
      <c r="F442" s="36" t="s">
        <v>312</v>
      </c>
      <c r="G442" s="29">
        <v>9809.5239999999994</v>
      </c>
      <c r="H442" s="11" t="s">
        <v>907</v>
      </c>
      <c r="I442" s="41" t="s">
        <v>343</v>
      </c>
      <c r="J442" s="46" t="s">
        <v>454</v>
      </c>
      <c r="K442" s="31" t="str">
        <f>_xlfn.XLOOKUP(Calculations[[#This Row],[For XLOOKUP]],Factors[For XLOOKUP],Factors[Factor],"")</f>
        <v>Σ.Ε. CO₂ eq</v>
      </c>
      <c r="L442" s="31">
        <f>_xlfn.XLOOKUP(Calculations[[#This Row],[For XLOOKUP]],Factors[For XLOOKUP],Factors[Value],"")</f>
        <v>3.4710648E-4</v>
      </c>
      <c r="M442" s="31" t="str">
        <f>_xlfn.XLOOKUP(Calculations[[#This Row],[For XLOOKUP]],Factors[For XLOOKUP],Factors[Units],"")</f>
        <v>tn CO2 eq/ €</v>
      </c>
      <c r="N442" s="12" t="str">
        <f>_xlfn.XLOOKUP(Calculations[[#This Row],[For XLOOKUP]],Factors[For XLOOKUP],Factors[Source],"")</f>
        <v>BEIS 2021</v>
      </c>
      <c r="O442" s="26" t="s">
        <v>1079</v>
      </c>
      <c r="P442" s="26" t="s">
        <v>1079</v>
      </c>
      <c r="Q442" s="26" t="s">
        <v>1079</v>
      </c>
      <c r="R442" s="26" t="s">
        <v>1079</v>
      </c>
      <c r="S442" s="26">
        <v>8.2891158650999996E-2</v>
      </c>
      <c r="T442" s="26" t="s">
        <v>1077</v>
      </c>
      <c r="U442" s="65">
        <v>8.2891158650999996E-2</v>
      </c>
    </row>
    <row r="443" spans="1:21" x14ac:dyDescent="0.3">
      <c r="A443" s="8" t="s">
        <v>315</v>
      </c>
      <c r="B443" s="8" t="s">
        <v>316</v>
      </c>
      <c r="C443" s="9" t="s">
        <v>577</v>
      </c>
      <c r="D443" s="9" t="s">
        <v>549</v>
      </c>
      <c r="E443" s="8" t="s">
        <v>312</v>
      </c>
      <c r="F443" s="36" t="s">
        <v>312</v>
      </c>
      <c r="G443" s="29">
        <v>48963.102000000006</v>
      </c>
      <c r="H443" s="11" t="s">
        <v>907</v>
      </c>
      <c r="I443" s="41" t="s">
        <v>335</v>
      </c>
      <c r="J443" s="46" t="s">
        <v>446</v>
      </c>
      <c r="K443" s="31" t="str">
        <f>_xlfn.XLOOKUP(Calculations[[#This Row],[For XLOOKUP]],Factors[For XLOOKUP],Factors[Factor],"")</f>
        <v>Σ.Ε. CO₂ eq</v>
      </c>
      <c r="L443" s="31">
        <f>_xlfn.XLOOKUP(Calculations[[#This Row],[For XLOOKUP]],Factors[For XLOOKUP],Factors[Value],"")</f>
        <v>7.6829999999999997E-4</v>
      </c>
      <c r="M443" s="31" t="str">
        <f>_xlfn.XLOOKUP(Calculations[[#This Row],[For XLOOKUP]],Factors[For XLOOKUP],Factors[Units],"")</f>
        <v>tn CO2 eq/ €</v>
      </c>
      <c r="N443" s="12" t="str">
        <f>_xlfn.XLOOKUP(Calculations[[#This Row],[For XLOOKUP]],Factors[For XLOOKUP],Factors[Source],"")</f>
        <v>EXIOBASE 2019 - GR</v>
      </c>
      <c r="O443" s="26" t="s">
        <v>1079</v>
      </c>
      <c r="P443" s="26" t="s">
        <v>1079</v>
      </c>
      <c r="Q443" s="26" t="s">
        <v>1079</v>
      </c>
      <c r="R443" s="26" t="s">
        <v>1079</v>
      </c>
      <c r="S443" s="26">
        <v>0.13732441200000001</v>
      </c>
      <c r="T443" s="26" t="s">
        <v>1077</v>
      </c>
      <c r="U443" s="65">
        <v>0.13732441200000001</v>
      </c>
    </row>
    <row r="444" spans="1:21" x14ac:dyDescent="0.3">
      <c r="A444" s="8" t="s">
        <v>315</v>
      </c>
      <c r="B444" s="8" t="s">
        <v>316</v>
      </c>
      <c r="C444" s="9" t="s">
        <v>577</v>
      </c>
      <c r="D444" s="9" t="s">
        <v>549</v>
      </c>
      <c r="E444" s="8" t="s">
        <v>312</v>
      </c>
      <c r="F444" s="36" t="s">
        <v>312</v>
      </c>
      <c r="G444" s="29">
        <v>1284.1760000000004</v>
      </c>
      <c r="H444" s="11" t="s">
        <v>907</v>
      </c>
      <c r="I444" s="41" t="s">
        <v>368</v>
      </c>
      <c r="J444" s="46" t="s">
        <v>479</v>
      </c>
      <c r="K444" s="31" t="str">
        <f>_xlfn.XLOOKUP(Calculations[[#This Row],[For XLOOKUP]],Factors[For XLOOKUP],Factors[Factor],"")</f>
        <v>Σ.Ε. CO₂ eq</v>
      </c>
      <c r="L444" s="31">
        <f>_xlfn.XLOOKUP(Calculations[[#This Row],[For XLOOKUP]],Factors[For XLOOKUP],Factors[Value],"")</f>
        <v>1.5329999999999999E-3</v>
      </c>
      <c r="M444" s="31" t="str">
        <f>_xlfn.XLOOKUP(Calculations[[#This Row],[For XLOOKUP]],Factors[For XLOOKUP],Factors[Units],"")</f>
        <v>tn CO2 eq/ €</v>
      </c>
      <c r="N444" s="12" t="str">
        <f>_xlfn.XLOOKUP(Calculations[[#This Row],[For XLOOKUP]],Factors[For XLOOKUP],Factors[Source],"")</f>
        <v>EXIOBASE 2019 - GR</v>
      </c>
      <c r="O444" s="26" t="s">
        <v>1079</v>
      </c>
      <c r="P444" s="26" t="s">
        <v>1079</v>
      </c>
      <c r="Q444" s="26" t="s">
        <v>1079</v>
      </c>
      <c r="R444" s="26" t="s">
        <v>1079</v>
      </c>
      <c r="S444" s="26">
        <v>48.397247531729604</v>
      </c>
      <c r="T444" s="26" t="s">
        <v>1077</v>
      </c>
      <c r="U444" s="65">
        <v>48.397247531729604</v>
      </c>
    </row>
    <row r="445" spans="1:21" x14ac:dyDescent="0.3">
      <c r="A445" s="8" t="s">
        <v>315</v>
      </c>
      <c r="B445" s="8" t="s">
        <v>316</v>
      </c>
      <c r="C445" s="9" t="s">
        <v>577</v>
      </c>
      <c r="D445" s="9" t="s">
        <v>549</v>
      </c>
      <c r="E445" s="8" t="s">
        <v>312</v>
      </c>
      <c r="F445" s="36" t="s">
        <v>312</v>
      </c>
      <c r="G445" s="29">
        <v>3034.9440000000004</v>
      </c>
      <c r="H445" s="11" t="s">
        <v>907</v>
      </c>
      <c r="I445" s="41" t="s">
        <v>415</v>
      </c>
      <c r="J445" s="46" t="s">
        <v>526</v>
      </c>
      <c r="K445" s="31" t="str">
        <f>_xlfn.XLOOKUP(Calculations[[#This Row],[For XLOOKUP]],Factors[For XLOOKUP],Factors[Factor],"")</f>
        <v>Σ.Ε. CO₂ eq</v>
      </c>
      <c r="L445" s="31">
        <f>_xlfn.XLOOKUP(Calculations[[#This Row],[For XLOOKUP]],Factors[For XLOOKUP],Factors[Value],"")</f>
        <v>5.2500000000000002E-5</v>
      </c>
      <c r="M445" s="31" t="str">
        <f>_xlfn.XLOOKUP(Calculations[[#This Row],[For XLOOKUP]],Factors[For XLOOKUP],Factors[Units],"")</f>
        <v>tn CO2 eq/ €</v>
      </c>
      <c r="N445" s="12" t="str">
        <f>_xlfn.XLOOKUP(Calculations[[#This Row],[For XLOOKUP]],Factors[For XLOOKUP],Factors[Source],"")</f>
        <v>EXIOBASE 2019 - GR</v>
      </c>
      <c r="O445" s="26" t="s">
        <v>1079</v>
      </c>
      <c r="P445" s="26" t="s">
        <v>1079</v>
      </c>
      <c r="Q445" s="26" t="s">
        <v>1079</v>
      </c>
      <c r="R445" s="26" t="s">
        <v>1079</v>
      </c>
      <c r="S445" s="26">
        <v>2.1138204360000001</v>
      </c>
      <c r="T445" s="26" t="s">
        <v>1077</v>
      </c>
      <c r="U445" s="65">
        <v>2.1138204360000001</v>
      </c>
    </row>
    <row r="446" spans="1:21" x14ac:dyDescent="0.3">
      <c r="A446" s="8" t="s">
        <v>315</v>
      </c>
      <c r="B446" s="8" t="s">
        <v>316</v>
      </c>
      <c r="C446" s="9" t="s">
        <v>577</v>
      </c>
      <c r="D446" s="9" t="s">
        <v>549</v>
      </c>
      <c r="E446" s="8" t="s">
        <v>312</v>
      </c>
      <c r="F446" s="36" t="s">
        <v>312</v>
      </c>
      <c r="G446" s="29">
        <v>10458.502</v>
      </c>
      <c r="H446" s="11" t="s">
        <v>907</v>
      </c>
      <c r="I446" s="41" t="s">
        <v>337</v>
      </c>
      <c r="J446" s="46" t="s">
        <v>448</v>
      </c>
      <c r="K446" s="31" t="str">
        <f>_xlfn.XLOOKUP(Calculations[[#This Row],[For XLOOKUP]],Factors[For XLOOKUP],Factors[Factor],"")</f>
        <v>Σ.Ε. CO₂ eq</v>
      </c>
      <c r="L446" s="31">
        <f>_xlfn.XLOOKUP(Calculations[[#This Row],[For XLOOKUP]],Factors[For XLOOKUP],Factors[Value],"")</f>
        <v>8.7399000000000008E-5</v>
      </c>
      <c r="M446" s="31" t="str">
        <f>_xlfn.XLOOKUP(Calculations[[#This Row],[For XLOOKUP]],Factors[For XLOOKUP],Factors[Units],"")</f>
        <v>tn CO2 eq/ €</v>
      </c>
      <c r="N446" s="12" t="str">
        <f>_xlfn.XLOOKUP(Calculations[[#This Row],[For XLOOKUP]],Factors[For XLOOKUP],Factors[Source],"")</f>
        <v>EPA 2022</v>
      </c>
      <c r="O446" s="26" t="s">
        <v>1079</v>
      </c>
      <c r="P446" s="26" t="s">
        <v>1079</v>
      </c>
      <c r="Q446" s="26" t="s">
        <v>1079</v>
      </c>
      <c r="R446" s="26" t="s">
        <v>1079</v>
      </c>
      <c r="S446" s="26">
        <v>9.1053307799999983E-2</v>
      </c>
      <c r="T446" s="26" t="s">
        <v>1077</v>
      </c>
      <c r="U446" s="65">
        <v>9.1053307799999983E-2</v>
      </c>
    </row>
    <row r="447" spans="1:21" x14ac:dyDescent="0.3">
      <c r="A447" s="8" t="s">
        <v>315</v>
      </c>
      <c r="B447" s="8" t="s">
        <v>316</v>
      </c>
      <c r="C447" s="9" t="s">
        <v>577</v>
      </c>
      <c r="D447" s="9" t="s">
        <v>549</v>
      </c>
      <c r="E447" s="8" t="s">
        <v>312</v>
      </c>
      <c r="F447" s="36" t="s">
        <v>312</v>
      </c>
      <c r="G447" s="29">
        <v>6450.2820000000002</v>
      </c>
      <c r="H447" s="11" t="s">
        <v>907</v>
      </c>
      <c r="I447" s="41" t="s">
        <v>402</v>
      </c>
      <c r="J447" s="46" t="s">
        <v>513</v>
      </c>
      <c r="K447" s="31" t="str">
        <f>_xlfn.XLOOKUP(Calculations[[#This Row],[For XLOOKUP]],Factors[For XLOOKUP],Factors[Factor],"")</f>
        <v>Σ.Ε. CO₂ eq</v>
      </c>
      <c r="L447" s="31">
        <f>_xlfn.XLOOKUP(Calculations[[#This Row],[For XLOOKUP]],Factors[For XLOOKUP],Factors[Value],"")</f>
        <v>2.3271299999999998E-4</v>
      </c>
      <c r="M447" s="31" t="str">
        <f>_xlfn.XLOOKUP(Calculations[[#This Row],[For XLOOKUP]],Factors[For XLOOKUP],Factors[Units],"")</f>
        <v>tn CO2 eq/ €</v>
      </c>
      <c r="N447" s="12" t="str">
        <f>_xlfn.XLOOKUP(Calculations[[#This Row],[For XLOOKUP]],Factors[For XLOOKUP],Factors[Source],"")</f>
        <v>EPA 2022</v>
      </c>
      <c r="O447" s="26" t="s">
        <v>1079</v>
      </c>
      <c r="P447" s="26" t="s">
        <v>1079</v>
      </c>
      <c r="Q447" s="26" t="s">
        <v>1079</v>
      </c>
      <c r="R447" s="26" t="s">
        <v>1079</v>
      </c>
      <c r="S447" s="26">
        <v>4.2932054784000001E-2</v>
      </c>
      <c r="T447" s="26" t="s">
        <v>1077</v>
      </c>
      <c r="U447" s="65">
        <v>4.2932054784000001E-2</v>
      </c>
    </row>
    <row r="448" spans="1:21" x14ac:dyDescent="0.3">
      <c r="A448" s="8" t="s">
        <v>315</v>
      </c>
      <c r="B448" s="8" t="s">
        <v>316</v>
      </c>
      <c r="C448" s="9" t="s">
        <v>577</v>
      </c>
      <c r="D448" s="9" t="s">
        <v>549</v>
      </c>
      <c r="E448" s="8" t="s">
        <v>312</v>
      </c>
      <c r="F448" s="36" t="s">
        <v>312</v>
      </c>
      <c r="G448" s="29">
        <v>338177.47600000002</v>
      </c>
      <c r="H448" s="11" t="s">
        <v>907</v>
      </c>
      <c r="I448" s="41" t="s">
        <v>348</v>
      </c>
      <c r="J448" s="46" t="s">
        <v>459</v>
      </c>
      <c r="K448" s="31" t="str">
        <f>_xlfn.XLOOKUP(Calculations[[#This Row],[For XLOOKUP]],Factors[For XLOOKUP],Factors[Factor],"")</f>
        <v>Σ.Ε. CO₂ eq</v>
      </c>
      <c r="L448" s="31">
        <f>_xlfn.XLOOKUP(Calculations[[#This Row],[For XLOOKUP]],Factors[For XLOOKUP],Factors[Value],"")</f>
        <v>1.3630000000000001E-3</v>
      </c>
      <c r="M448" s="31" t="str">
        <f>_xlfn.XLOOKUP(Calculations[[#This Row],[For XLOOKUP]],Factors[For XLOOKUP],Factors[Units],"")</f>
        <v>tn CO2 eq/ €</v>
      </c>
      <c r="N448" s="12" t="str">
        <f>_xlfn.XLOOKUP(Calculations[[#This Row],[For XLOOKUP]],Factors[For XLOOKUP],Factors[Source],"")</f>
        <v>EXIOBASE 2019 - GR</v>
      </c>
      <c r="O448" s="26" t="s">
        <v>1079</v>
      </c>
      <c r="P448" s="26" t="s">
        <v>1079</v>
      </c>
      <c r="Q448" s="26" t="s">
        <v>1079</v>
      </c>
      <c r="R448" s="26" t="s">
        <v>1079</v>
      </c>
      <c r="S448" s="26">
        <v>2.4758881037660005</v>
      </c>
      <c r="T448" s="26" t="s">
        <v>1077</v>
      </c>
      <c r="U448" s="65">
        <v>2.4758881037660005</v>
      </c>
    </row>
    <row r="449" spans="1:21" x14ac:dyDescent="0.3">
      <c r="A449" s="8" t="s">
        <v>315</v>
      </c>
      <c r="B449" s="8" t="s">
        <v>316</v>
      </c>
      <c r="C449" s="9" t="s">
        <v>577</v>
      </c>
      <c r="D449" s="9" t="s">
        <v>549</v>
      </c>
      <c r="E449" s="8" t="s">
        <v>312</v>
      </c>
      <c r="F449" s="36" t="s">
        <v>312</v>
      </c>
      <c r="G449" s="29">
        <v>3970.0220000000004</v>
      </c>
      <c r="H449" s="11" t="s">
        <v>907</v>
      </c>
      <c r="I449" s="41" t="s">
        <v>357</v>
      </c>
      <c r="J449" s="46" t="s">
        <v>468</v>
      </c>
      <c r="K449" s="31" t="str">
        <f>_xlfn.XLOOKUP(Calculations[[#This Row],[For XLOOKUP]],Factors[For XLOOKUP],Factors[Factor],"")</f>
        <v>Σ.Ε. CO₂ eq</v>
      </c>
      <c r="L449" s="31">
        <f>_xlfn.XLOOKUP(Calculations[[#This Row],[For XLOOKUP]],Factors[For XLOOKUP],Factors[Value],"")</f>
        <v>1.03194E-4</v>
      </c>
      <c r="M449" s="31" t="str">
        <f>_xlfn.XLOOKUP(Calculations[[#This Row],[For XLOOKUP]],Factors[For XLOOKUP],Factors[Units],"")</f>
        <v>tn CO2 eq/ €</v>
      </c>
      <c r="N449" s="12" t="str">
        <f>_xlfn.XLOOKUP(Calculations[[#This Row],[For XLOOKUP]],Factors[For XLOOKUP],Factors[Source],"")</f>
        <v>EPA 2022</v>
      </c>
      <c r="O449" s="26" t="s">
        <v>1079</v>
      </c>
      <c r="P449" s="26" t="s">
        <v>1079</v>
      </c>
      <c r="Q449" s="26" t="s">
        <v>1079</v>
      </c>
      <c r="R449" s="26" t="s">
        <v>1079</v>
      </c>
      <c r="S449" s="26">
        <v>0.39950799863799996</v>
      </c>
      <c r="T449" s="26" t="s">
        <v>1077</v>
      </c>
      <c r="U449" s="65">
        <v>0.39950799863799996</v>
      </c>
    </row>
    <row r="450" spans="1:21" x14ac:dyDescent="0.3">
      <c r="A450" s="8" t="s">
        <v>315</v>
      </c>
      <c r="B450" s="8" t="s">
        <v>316</v>
      </c>
      <c r="C450" s="9" t="s">
        <v>577</v>
      </c>
      <c r="D450" s="9" t="s">
        <v>549</v>
      </c>
      <c r="E450" s="8" t="s">
        <v>312</v>
      </c>
      <c r="F450" s="36" t="s">
        <v>312</v>
      </c>
      <c r="G450" s="29">
        <v>17746.48</v>
      </c>
      <c r="H450" s="11" t="s">
        <v>907</v>
      </c>
      <c r="I450" s="41" t="s">
        <v>340</v>
      </c>
      <c r="J450" s="46" t="s">
        <v>451</v>
      </c>
      <c r="K450" s="31" t="str">
        <f>_xlfn.XLOOKUP(Calculations[[#This Row],[For XLOOKUP]],Factors[For XLOOKUP],Factors[Factor],"")</f>
        <v>Σ.Ε. CO₂ eq</v>
      </c>
      <c r="L450" s="31">
        <f>_xlfn.XLOOKUP(Calculations[[#This Row],[For XLOOKUP]],Factors[For XLOOKUP],Factors[Value],"")</f>
        <v>9.4769999999999989E-5</v>
      </c>
      <c r="M450" s="31" t="str">
        <f>_xlfn.XLOOKUP(Calculations[[#This Row],[For XLOOKUP]],Factors[For XLOOKUP],Factors[Units],"")</f>
        <v>tn CO2 eq/ €</v>
      </c>
      <c r="N450" s="12" t="str">
        <f>_xlfn.XLOOKUP(Calculations[[#This Row],[For XLOOKUP]],Factors[For XLOOKUP],Factors[Source],"")</f>
        <v>EPA 2022</v>
      </c>
      <c r="O450" s="26" t="s">
        <v>1079</v>
      </c>
      <c r="P450" s="26" t="s">
        <v>1079</v>
      </c>
      <c r="Q450" s="26" t="s">
        <v>1079</v>
      </c>
      <c r="R450" s="26" t="s">
        <v>1079</v>
      </c>
      <c r="S450" s="26">
        <v>2.0800620000000001E-3</v>
      </c>
      <c r="T450" s="26" t="s">
        <v>1077</v>
      </c>
      <c r="U450" s="65">
        <v>2.0800620000000001E-3</v>
      </c>
    </row>
    <row r="451" spans="1:21" x14ac:dyDescent="0.3">
      <c r="A451" s="8" t="s">
        <v>315</v>
      </c>
      <c r="B451" s="8" t="s">
        <v>316</v>
      </c>
      <c r="C451" s="9" t="s">
        <v>577</v>
      </c>
      <c r="D451" s="9" t="s">
        <v>549</v>
      </c>
      <c r="E451" s="8" t="s">
        <v>312</v>
      </c>
      <c r="F451" s="36" t="s">
        <v>312</v>
      </c>
      <c r="G451" s="29">
        <v>97854.293999999994</v>
      </c>
      <c r="H451" s="11" t="s">
        <v>907</v>
      </c>
      <c r="I451" s="41" t="s">
        <v>361</v>
      </c>
      <c r="J451" s="46" t="s">
        <v>472</v>
      </c>
      <c r="K451" s="31" t="str">
        <f>_xlfn.XLOOKUP(Calculations[[#This Row],[For XLOOKUP]],Factors[For XLOOKUP],Factors[Factor],"")</f>
        <v>Σ.Ε. CO₂ eq</v>
      </c>
      <c r="L451" s="31">
        <f>_xlfn.XLOOKUP(Calculations[[#This Row],[For XLOOKUP]],Factors[For XLOOKUP],Factors[Value],"")</f>
        <v>7.6880000000000004E-4</v>
      </c>
      <c r="M451" s="31" t="str">
        <f>_xlfn.XLOOKUP(Calculations[[#This Row],[For XLOOKUP]],Factors[For XLOOKUP],Factors[Units],"")</f>
        <v>tn CO2 eq/ €</v>
      </c>
      <c r="N451" s="12" t="str">
        <f>_xlfn.XLOOKUP(Calculations[[#This Row],[For XLOOKUP]],Factors[For XLOOKUP],Factors[Source],"")</f>
        <v>EXIOBASE 2019 - GR</v>
      </c>
      <c r="O451" s="26" t="s">
        <v>1079</v>
      </c>
      <c r="P451" s="26" t="s">
        <v>1079</v>
      </c>
      <c r="Q451" s="26" t="s">
        <v>1079</v>
      </c>
      <c r="R451" s="26" t="s">
        <v>1079</v>
      </c>
      <c r="S451" s="26">
        <v>0.29814649799999998</v>
      </c>
      <c r="T451" s="26" t="s">
        <v>1077</v>
      </c>
      <c r="U451" s="65">
        <v>0.29814649799999998</v>
      </c>
    </row>
    <row r="452" spans="1:21" x14ac:dyDescent="0.3">
      <c r="A452" s="8" t="s">
        <v>315</v>
      </c>
      <c r="B452" s="8" t="s">
        <v>316</v>
      </c>
      <c r="C452" s="9" t="s">
        <v>577</v>
      </c>
      <c r="D452" s="9" t="s">
        <v>549</v>
      </c>
      <c r="E452" s="8" t="s">
        <v>312</v>
      </c>
      <c r="F452" s="36" t="s">
        <v>312</v>
      </c>
      <c r="G452" s="29">
        <v>189659.43400000001</v>
      </c>
      <c r="H452" s="11" t="s">
        <v>907</v>
      </c>
      <c r="I452" s="41" t="s">
        <v>390</v>
      </c>
      <c r="J452" s="46" t="s">
        <v>501</v>
      </c>
      <c r="K452" s="31" t="str">
        <f>_xlfn.XLOOKUP(Calculations[[#This Row],[For XLOOKUP]],Factors[For XLOOKUP],Factors[Factor],"")</f>
        <v>Σ.Ε. CO₂ eq</v>
      </c>
      <c r="L452" s="31">
        <f>_xlfn.XLOOKUP(Calculations[[#This Row],[For XLOOKUP]],Factors[For XLOOKUP],Factors[Value],"")</f>
        <v>2.5061399999999997E-4</v>
      </c>
      <c r="M452" s="31" t="str">
        <f>_xlfn.XLOOKUP(Calculations[[#This Row],[For XLOOKUP]],Factors[For XLOOKUP],Factors[Units],"")</f>
        <v>tn CO2 eq/ €</v>
      </c>
      <c r="N452" s="12" t="str">
        <f>_xlfn.XLOOKUP(Calculations[[#This Row],[For XLOOKUP]],Factors[For XLOOKUP],Factors[Source],"")</f>
        <v>EPA 2022</v>
      </c>
      <c r="O452" s="26" t="s">
        <v>1079</v>
      </c>
      <c r="P452" s="26" t="s">
        <v>1079</v>
      </c>
      <c r="Q452" s="26" t="s">
        <v>1079</v>
      </c>
      <c r="R452" s="26" t="s">
        <v>1079</v>
      </c>
      <c r="S452" s="26">
        <v>6.4705109600000005E-2</v>
      </c>
      <c r="T452" s="26" t="s">
        <v>1077</v>
      </c>
      <c r="U452" s="65">
        <v>6.4705109600000005E-2</v>
      </c>
    </row>
    <row r="453" spans="1:21" x14ac:dyDescent="0.3">
      <c r="A453" s="8" t="s">
        <v>315</v>
      </c>
      <c r="B453" s="8" t="s">
        <v>316</v>
      </c>
      <c r="C453" s="9" t="s">
        <v>577</v>
      </c>
      <c r="D453" s="9" t="s">
        <v>549</v>
      </c>
      <c r="E453" s="8" t="s">
        <v>312</v>
      </c>
      <c r="F453" s="36" t="s">
        <v>312</v>
      </c>
      <c r="G453" s="29">
        <v>3733.7839999999997</v>
      </c>
      <c r="H453" s="11" t="s">
        <v>907</v>
      </c>
      <c r="I453" s="41" t="s">
        <v>389</v>
      </c>
      <c r="J453" s="48" t="s">
        <v>500</v>
      </c>
      <c r="K453" s="31" t="str">
        <f>_xlfn.XLOOKUP(Calculations[[#This Row],[For XLOOKUP]],Factors[For XLOOKUP],Factors[Factor],"")</f>
        <v>Σ.Ε. CO₂ eq</v>
      </c>
      <c r="L453" s="31">
        <f>_xlfn.XLOOKUP(Calculations[[#This Row],[For XLOOKUP]],Factors[For XLOOKUP],Factors[Value],"")</f>
        <v>1.758E-3</v>
      </c>
      <c r="M453" s="31" t="str">
        <f>_xlfn.XLOOKUP(Calculations[[#This Row],[For XLOOKUP]],Factors[For XLOOKUP],Factors[Units],"")</f>
        <v>tn CO2 eq/ €</v>
      </c>
      <c r="N453" s="12" t="str">
        <f>_xlfn.XLOOKUP(Calculations[[#This Row],[For XLOOKUP]],Factors[For XLOOKUP],Factors[Source],"")</f>
        <v>EXIOBASE 2019 - GR</v>
      </c>
      <c r="O453" s="26" t="s">
        <v>1079</v>
      </c>
      <c r="P453" s="26" t="s">
        <v>1079</v>
      </c>
      <c r="Q453" s="26" t="s">
        <v>1079</v>
      </c>
      <c r="R453" s="26" t="s">
        <v>1079</v>
      </c>
      <c r="S453" s="26">
        <v>0.39542101312000011</v>
      </c>
      <c r="T453" s="26" t="s">
        <v>1077</v>
      </c>
      <c r="U453" s="65">
        <v>0.39542101312000011</v>
      </c>
    </row>
    <row r="454" spans="1:21" x14ac:dyDescent="0.3">
      <c r="A454" s="8" t="s">
        <v>315</v>
      </c>
      <c r="B454" s="8" t="s">
        <v>316</v>
      </c>
      <c r="C454" s="9" t="s">
        <v>577</v>
      </c>
      <c r="D454" s="9" t="s">
        <v>549</v>
      </c>
      <c r="E454" s="8" t="s">
        <v>312</v>
      </c>
      <c r="F454" s="36" t="s">
        <v>312</v>
      </c>
      <c r="G454" s="29">
        <v>509.41000000000008</v>
      </c>
      <c r="H454" s="11" t="s">
        <v>907</v>
      </c>
      <c r="I454" s="41" t="s">
        <v>345</v>
      </c>
      <c r="J454" s="48" t="s">
        <v>456</v>
      </c>
      <c r="K454" s="31" t="str">
        <f>_xlfn.XLOOKUP(Calculations[[#This Row],[For XLOOKUP]],Factors[For XLOOKUP],Factors[Factor],"")</f>
        <v>Σ.Ε. CO₂ eq</v>
      </c>
      <c r="L454" s="31">
        <f>_xlfn.XLOOKUP(Calculations[[#This Row],[For XLOOKUP]],Factors[For XLOOKUP],Factors[Value],"")</f>
        <v>1.3813771999999999E-3</v>
      </c>
      <c r="M454" s="31" t="str">
        <f>_xlfn.XLOOKUP(Calculations[[#This Row],[For XLOOKUP]],Factors[For XLOOKUP],Factors[Units],"")</f>
        <v>tn CO2 eq/ €</v>
      </c>
      <c r="N454" s="12" t="str">
        <f>_xlfn.XLOOKUP(Calculations[[#This Row],[For XLOOKUP]],Factors[For XLOOKUP],Factors[Source],"")</f>
        <v>BEIS 2021</v>
      </c>
      <c r="O454" s="26" t="s">
        <v>1079</v>
      </c>
      <c r="P454" s="26" t="s">
        <v>1079</v>
      </c>
      <c r="Q454" s="26" t="s">
        <v>1079</v>
      </c>
      <c r="R454" s="26" t="s">
        <v>1079</v>
      </c>
      <c r="S454" s="26">
        <v>5.8420500000000005E-3</v>
      </c>
      <c r="T454" s="26" t="s">
        <v>1077</v>
      </c>
      <c r="U454" s="65">
        <v>5.8420500000000005E-3</v>
      </c>
    </row>
    <row r="455" spans="1:21" x14ac:dyDescent="0.3">
      <c r="A455" s="8" t="s">
        <v>315</v>
      </c>
      <c r="B455" s="8" t="s">
        <v>316</v>
      </c>
      <c r="C455" s="9" t="s">
        <v>577</v>
      </c>
      <c r="D455" s="9" t="s">
        <v>549</v>
      </c>
      <c r="E455" s="8" t="s">
        <v>312</v>
      </c>
      <c r="F455" s="36" t="s">
        <v>312</v>
      </c>
      <c r="G455" s="29">
        <v>36530.640000000007</v>
      </c>
      <c r="H455" s="11" t="s">
        <v>907</v>
      </c>
      <c r="I455" s="41" t="s">
        <v>398</v>
      </c>
      <c r="J455" s="46" t="s">
        <v>509</v>
      </c>
      <c r="K455" s="31" t="str">
        <f>_xlfn.XLOOKUP(Calculations[[#This Row],[For XLOOKUP]],Factors[For XLOOKUP],Factors[Factor],"")</f>
        <v>Σ.Ε. CO₂ eq</v>
      </c>
      <c r="L455" s="31">
        <f>_xlfn.XLOOKUP(Calculations[[#This Row],[For XLOOKUP]],Factors[For XLOOKUP],Factors[Value],"")</f>
        <v>2.5693199999999997E-4</v>
      </c>
      <c r="M455" s="31" t="str">
        <f>_xlfn.XLOOKUP(Calculations[[#This Row],[For XLOOKUP]],Factors[For XLOOKUP],Factors[Units],"")</f>
        <v>tn CO2 eq/ €</v>
      </c>
      <c r="N455" s="12" t="str">
        <f>_xlfn.XLOOKUP(Calculations[[#This Row],[For XLOOKUP]],Factors[For XLOOKUP],Factors[Source],"")</f>
        <v>EPA 2022</v>
      </c>
      <c r="O455" s="26" t="s">
        <v>1079</v>
      </c>
      <c r="P455" s="26" t="s">
        <v>1079</v>
      </c>
      <c r="Q455" s="26" t="s">
        <v>1079</v>
      </c>
      <c r="R455" s="26" t="s">
        <v>1079</v>
      </c>
      <c r="S455" s="26">
        <v>9.0962927999999992E-3</v>
      </c>
      <c r="T455" s="26" t="s">
        <v>1077</v>
      </c>
      <c r="U455" s="65">
        <v>9.0962927999999992E-3</v>
      </c>
    </row>
    <row r="456" spans="1:21" x14ac:dyDescent="0.3">
      <c r="A456" s="8" t="s">
        <v>315</v>
      </c>
      <c r="B456" s="8" t="s">
        <v>316</v>
      </c>
      <c r="C456" s="9" t="s">
        <v>577</v>
      </c>
      <c r="D456" s="9" t="s">
        <v>549</v>
      </c>
      <c r="E456" s="8" t="s">
        <v>312</v>
      </c>
      <c r="F456" s="36" t="s">
        <v>312</v>
      </c>
      <c r="G456" s="29">
        <v>1209.1599999999999</v>
      </c>
      <c r="H456" s="11" t="s">
        <v>907</v>
      </c>
      <c r="I456" s="41" t="s">
        <v>358</v>
      </c>
      <c r="J456" s="46" t="s">
        <v>469</v>
      </c>
      <c r="K456" s="31" t="str">
        <f>_xlfn.XLOOKUP(Calculations[[#This Row],[For XLOOKUP]],Factors[For XLOOKUP],Factors[Factor],"")</f>
        <v>Σ.Ε. CO₂ eq</v>
      </c>
      <c r="L456" s="31">
        <f>_xlfn.XLOOKUP(Calculations[[#This Row],[For XLOOKUP]],Factors[For XLOOKUP],Factors[Value],"")</f>
        <v>8.1669999999999996E-4</v>
      </c>
      <c r="M456" s="31" t="str">
        <f>_xlfn.XLOOKUP(Calculations[[#This Row],[For XLOOKUP]],Factors[For XLOOKUP],Factors[Units],"")</f>
        <v>tn CO2 eq/ €</v>
      </c>
      <c r="N456" s="12" t="str">
        <f>_xlfn.XLOOKUP(Calculations[[#This Row],[For XLOOKUP]],Factors[For XLOOKUP],Factors[Source],"")</f>
        <v>EXIOBASE 2019 - GR</v>
      </c>
      <c r="O456" s="26" t="s">
        <v>1079</v>
      </c>
      <c r="P456" s="26" t="s">
        <v>1079</v>
      </c>
      <c r="Q456" s="26" t="s">
        <v>1079</v>
      </c>
      <c r="R456" s="26" t="s">
        <v>1079</v>
      </c>
      <c r="S456" s="26">
        <v>3.5868401609000004E-2</v>
      </c>
      <c r="T456" s="26" t="s">
        <v>1077</v>
      </c>
      <c r="U456" s="65">
        <v>3.5868401609000004E-2</v>
      </c>
    </row>
    <row r="457" spans="1:21" x14ac:dyDescent="0.3">
      <c r="A457" s="8" t="s">
        <v>315</v>
      </c>
      <c r="B457" s="8" t="s">
        <v>316</v>
      </c>
      <c r="C457" s="9" t="s">
        <v>577</v>
      </c>
      <c r="D457" s="9" t="s">
        <v>549</v>
      </c>
      <c r="E457" s="8" t="s">
        <v>312</v>
      </c>
      <c r="F457" s="36" t="s">
        <v>312</v>
      </c>
      <c r="G457" s="29">
        <v>27845.608000000004</v>
      </c>
      <c r="H457" s="11" t="s">
        <v>907</v>
      </c>
      <c r="I457" s="41" t="s">
        <v>317</v>
      </c>
      <c r="J457" s="46" t="s">
        <v>428</v>
      </c>
      <c r="K457" s="31" t="str">
        <f>_xlfn.XLOOKUP(Calculations[[#This Row],[For XLOOKUP]],Factors[For XLOOKUP],Factors[Factor],"")</f>
        <v>Σ.Ε. CO₂ eq</v>
      </c>
      <c r="L457" s="31">
        <f>_xlfn.XLOOKUP(Calculations[[#This Row],[For XLOOKUP]],Factors[For XLOOKUP],Factors[Value],"")</f>
        <v>2.6851499999999999E-4</v>
      </c>
      <c r="M457" s="31" t="str">
        <f>_xlfn.XLOOKUP(Calculations[[#This Row],[For XLOOKUP]],Factors[For XLOOKUP],Factors[Units],"")</f>
        <v>tn CO2 eq/ €</v>
      </c>
      <c r="N457" s="12" t="str">
        <f>_xlfn.XLOOKUP(Calculations[[#This Row],[For XLOOKUP]],Factors[For XLOOKUP],Factors[Source],"")</f>
        <v>EPA 2022</v>
      </c>
      <c r="O457" s="26" t="s">
        <v>1079</v>
      </c>
      <c r="P457" s="26" t="s">
        <v>1079</v>
      </c>
      <c r="Q457" s="26" t="s">
        <v>1079</v>
      </c>
      <c r="R457" s="26" t="s">
        <v>1079</v>
      </c>
      <c r="S457" s="26">
        <v>3.9954804133818009</v>
      </c>
      <c r="T457" s="26" t="s">
        <v>1077</v>
      </c>
      <c r="U457" s="65">
        <v>3.9954804133818009</v>
      </c>
    </row>
    <row r="458" spans="1:21" x14ac:dyDescent="0.3">
      <c r="A458" s="8" t="s">
        <v>315</v>
      </c>
      <c r="B458" s="8" t="s">
        <v>316</v>
      </c>
      <c r="C458" s="9" t="s">
        <v>577</v>
      </c>
      <c r="D458" s="9" t="s">
        <v>549</v>
      </c>
      <c r="E458" s="8" t="s">
        <v>312</v>
      </c>
      <c r="F458" s="36" t="s">
        <v>312</v>
      </c>
      <c r="G458" s="29">
        <v>128365.97599999998</v>
      </c>
      <c r="H458" s="11" t="s">
        <v>907</v>
      </c>
      <c r="I458" s="41" t="s">
        <v>373</v>
      </c>
      <c r="J458" s="46" t="s">
        <v>484</v>
      </c>
      <c r="K458" s="31" t="str">
        <f>_xlfn.XLOOKUP(Calculations[[#This Row],[For XLOOKUP]],Factors[For XLOOKUP],Factors[Factor],"")</f>
        <v>Σ.Ε. CO₂ eq</v>
      </c>
      <c r="L458" s="31">
        <f>_xlfn.XLOOKUP(Calculations[[#This Row],[For XLOOKUP]],Factors[For XLOOKUP],Factors[Value],"")</f>
        <v>3.2831800000000008E-4</v>
      </c>
      <c r="M458" s="31" t="str">
        <f>_xlfn.XLOOKUP(Calculations[[#This Row],[For XLOOKUP]],Factors[For XLOOKUP],Factors[Units],"")</f>
        <v>tn CO2 eq/ €</v>
      </c>
      <c r="N458" s="12" t="str">
        <f>_xlfn.XLOOKUP(Calculations[[#This Row],[For XLOOKUP]],Factors[For XLOOKUP],Factors[Source],"")</f>
        <v>EPA 2018</v>
      </c>
      <c r="O458" s="26" t="s">
        <v>1079</v>
      </c>
      <c r="P458" s="26" t="s">
        <v>1079</v>
      </c>
      <c r="Q458" s="26" t="s">
        <v>1079</v>
      </c>
      <c r="R458" s="26" t="s">
        <v>1079</v>
      </c>
      <c r="S458" s="26">
        <v>6.5282366270000003E-2</v>
      </c>
      <c r="T458" s="26" t="s">
        <v>1077</v>
      </c>
      <c r="U458" s="65">
        <v>6.5282366270000003E-2</v>
      </c>
    </row>
    <row r="459" spans="1:21" x14ac:dyDescent="0.3">
      <c r="A459" s="8" t="s">
        <v>315</v>
      </c>
      <c r="B459" s="8" t="s">
        <v>316</v>
      </c>
      <c r="C459" s="9" t="s">
        <v>577</v>
      </c>
      <c r="D459" s="9" t="s">
        <v>549</v>
      </c>
      <c r="E459" s="8" t="s">
        <v>312</v>
      </c>
      <c r="F459" s="36" t="s">
        <v>312</v>
      </c>
      <c r="G459" s="29">
        <v>40816.814000000006</v>
      </c>
      <c r="H459" s="11" t="s">
        <v>907</v>
      </c>
      <c r="I459" s="41" t="s">
        <v>364</v>
      </c>
      <c r="J459" s="46" t="s">
        <v>475</v>
      </c>
      <c r="K459" s="31" t="str">
        <f>_xlfn.XLOOKUP(Calculations[[#This Row],[For XLOOKUP]],Factors[For XLOOKUP],Factors[Factor],"")</f>
        <v>Σ.Ε. CO₂ eq</v>
      </c>
      <c r="L459" s="31">
        <f>_xlfn.XLOOKUP(Calculations[[#This Row],[For XLOOKUP]],Factors[For XLOOKUP],Factors[Value],"")</f>
        <v>2.2112999999999999E-4</v>
      </c>
      <c r="M459" s="31" t="str">
        <f>_xlfn.XLOOKUP(Calculations[[#This Row],[For XLOOKUP]],Factors[For XLOOKUP],Factors[Units],"")</f>
        <v>tn CO2 eq/ €</v>
      </c>
      <c r="N459" s="12" t="str">
        <f>_xlfn.XLOOKUP(Calculations[[#This Row],[For XLOOKUP]],Factors[For XLOOKUP],Factors[Source],"")</f>
        <v>EPA 2022</v>
      </c>
      <c r="O459" s="26" t="s">
        <v>1079</v>
      </c>
      <c r="P459" s="26" t="s">
        <v>1079</v>
      </c>
      <c r="Q459" s="26" t="s">
        <v>1079</v>
      </c>
      <c r="R459" s="26" t="s">
        <v>1079</v>
      </c>
      <c r="S459" s="26">
        <v>1.2660518194600003</v>
      </c>
      <c r="T459" s="26" t="s">
        <v>1077</v>
      </c>
      <c r="U459" s="65">
        <v>1.2660518194600003</v>
      </c>
    </row>
    <row r="460" spans="1:21" x14ac:dyDescent="0.3">
      <c r="A460" s="8" t="s">
        <v>315</v>
      </c>
      <c r="B460" s="8" t="s">
        <v>316</v>
      </c>
      <c r="C460" s="9" t="s">
        <v>577</v>
      </c>
      <c r="D460" s="9" t="s">
        <v>549</v>
      </c>
      <c r="E460" s="8" t="s">
        <v>312</v>
      </c>
      <c r="F460" s="36" t="s">
        <v>312</v>
      </c>
      <c r="G460" s="29">
        <v>3410.1460000000002</v>
      </c>
      <c r="H460" s="11" t="s">
        <v>907</v>
      </c>
      <c r="I460" s="41" t="s">
        <v>363</v>
      </c>
      <c r="J460" s="46" t="s">
        <v>474</v>
      </c>
      <c r="K460" s="31" t="str">
        <f>_xlfn.XLOOKUP(Calculations[[#This Row],[For XLOOKUP]],Factors[For XLOOKUP],Factors[Factor],"")</f>
        <v>Σ.Ε. CO₂ eq</v>
      </c>
      <c r="L460" s="31">
        <f>_xlfn.XLOOKUP(Calculations[[#This Row],[For XLOOKUP]],Factors[For XLOOKUP],Factors[Value],"")</f>
        <v>1.275183E-3</v>
      </c>
      <c r="M460" s="31" t="str">
        <f>_xlfn.XLOOKUP(Calculations[[#This Row],[For XLOOKUP]],Factors[For XLOOKUP],Factors[Units],"")</f>
        <v>tn CO2 eq/ €</v>
      </c>
      <c r="N460" s="12" t="str">
        <f>_xlfn.XLOOKUP(Calculations[[#This Row],[For XLOOKUP]],Factors[For XLOOKUP],Factors[Source],"")</f>
        <v>EPA 2022</v>
      </c>
      <c r="O460" s="26" t="s">
        <v>1079</v>
      </c>
      <c r="P460" s="26" t="s">
        <v>1079</v>
      </c>
      <c r="Q460" s="26" t="s">
        <v>1079</v>
      </c>
      <c r="R460" s="26" t="s">
        <v>1079</v>
      </c>
      <c r="S460" s="26">
        <v>0.55826452201600008</v>
      </c>
      <c r="T460" s="26" t="s">
        <v>1077</v>
      </c>
      <c r="U460" s="65">
        <v>0.55826452201600008</v>
      </c>
    </row>
    <row r="461" spans="1:21" x14ac:dyDescent="0.3">
      <c r="A461" s="8" t="s">
        <v>315</v>
      </c>
      <c r="B461" s="8" t="s">
        <v>316</v>
      </c>
      <c r="C461" s="9" t="s">
        <v>577</v>
      </c>
      <c r="D461" s="9" t="s">
        <v>549</v>
      </c>
      <c r="E461" s="8" t="s">
        <v>312</v>
      </c>
      <c r="F461" s="36" t="s">
        <v>312</v>
      </c>
      <c r="G461" s="29">
        <v>14814.657999999999</v>
      </c>
      <c r="H461" s="11" t="s">
        <v>907</v>
      </c>
      <c r="I461" s="41" t="s">
        <v>360</v>
      </c>
      <c r="J461" s="46" t="s">
        <v>471</v>
      </c>
      <c r="K461" s="31" t="str">
        <f>_xlfn.XLOOKUP(Calculations[[#This Row],[For XLOOKUP]],Factors[For XLOOKUP],Factors[Factor],"")</f>
        <v>Σ.Ε. CO₂ eq</v>
      </c>
      <c r="L461" s="31">
        <f>_xlfn.XLOOKUP(Calculations[[#This Row],[For XLOOKUP]],Factors[For XLOOKUP],Factors[Value],"")</f>
        <v>1.8216899999999998E-4</v>
      </c>
      <c r="M461" s="31" t="str">
        <f>_xlfn.XLOOKUP(Calculations[[#This Row],[For XLOOKUP]],Factors[For XLOOKUP],Factors[Units],"")</f>
        <v>tn CO2 eq/ €</v>
      </c>
      <c r="N461" s="12" t="str">
        <f>_xlfn.XLOOKUP(Calculations[[#This Row],[For XLOOKUP]],Factors[For XLOOKUP],Factors[Source],"")</f>
        <v>EPA 2022</v>
      </c>
      <c r="O461" s="26" t="s">
        <v>1079</v>
      </c>
      <c r="P461" s="26" t="s">
        <v>1079</v>
      </c>
      <c r="Q461" s="26" t="s">
        <v>1079</v>
      </c>
      <c r="R461" s="26" t="s">
        <v>1079</v>
      </c>
      <c r="S461" s="26">
        <v>9.5842024991999994E-2</v>
      </c>
      <c r="T461" s="26" t="s">
        <v>1077</v>
      </c>
      <c r="U461" s="65">
        <v>9.5842024991999994E-2</v>
      </c>
    </row>
    <row r="462" spans="1:21" x14ac:dyDescent="0.3">
      <c r="A462" s="8" t="s">
        <v>315</v>
      </c>
      <c r="B462" s="8" t="s">
        <v>316</v>
      </c>
      <c r="C462" s="9" t="s">
        <v>577</v>
      </c>
      <c r="D462" s="9" t="s">
        <v>549</v>
      </c>
      <c r="E462" s="8" t="s">
        <v>312</v>
      </c>
      <c r="F462" s="36" t="s">
        <v>312</v>
      </c>
      <c r="G462" s="29">
        <v>7981.608000000002</v>
      </c>
      <c r="H462" s="11" t="s">
        <v>907</v>
      </c>
      <c r="I462" s="41" t="s">
        <v>320</v>
      </c>
      <c r="J462" s="46" t="s">
        <v>431</v>
      </c>
      <c r="K462" s="31" t="str">
        <f>_xlfn.XLOOKUP(Calculations[[#This Row],[For XLOOKUP]],Factors[For XLOOKUP],Factors[Factor],"")</f>
        <v>Σ.Ε. CO₂ eq</v>
      </c>
      <c r="L462" s="31">
        <f>_xlfn.XLOOKUP(Calculations[[#This Row],[For XLOOKUP]],Factors[For XLOOKUP],Factors[Value],"")</f>
        <v>2.2534199999999998E-4</v>
      </c>
      <c r="M462" s="31" t="str">
        <f>_xlfn.XLOOKUP(Calculations[[#This Row],[For XLOOKUP]],Factors[For XLOOKUP],Factors[Units],"")</f>
        <v>tn CO2 eq/ €</v>
      </c>
      <c r="N462" s="12" t="str">
        <f>_xlfn.XLOOKUP(Calculations[[#This Row],[For XLOOKUP]],Factors[For XLOOKUP],Factors[Source],"")</f>
        <v>EPA 2022</v>
      </c>
      <c r="O462" s="26" t="s">
        <v>1079</v>
      </c>
      <c r="P462" s="26" t="s">
        <v>1079</v>
      </c>
      <c r="Q462" s="26" t="s">
        <v>1079</v>
      </c>
      <c r="R462" s="26" t="s">
        <v>1079</v>
      </c>
      <c r="S462" s="26">
        <v>6.5745243696000003E-2</v>
      </c>
      <c r="T462" s="26" t="s">
        <v>1077</v>
      </c>
      <c r="U462" s="65">
        <v>6.5745243696000003E-2</v>
      </c>
    </row>
    <row r="463" spans="1:21" x14ac:dyDescent="0.3">
      <c r="A463" s="8" t="s">
        <v>315</v>
      </c>
      <c r="B463" s="8" t="s">
        <v>316</v>
      </c>
      <c r="C463" s="9" t="s">
        <v>577</v>
      </c>
      <c r="D463" s="9" t="s">
        <v>549</v>
      </c>
      <c r="E463" s="8" t="s">
        <v>312</v>
      </c>
      <c r="F463" s="36" t="s">
        <v>312</v>
      </c>
      <c r="G463" s="29">
        <v>640.11599999999999</v>
      </c>
      <c r="H463" s="11" t="s">
        <v>907</v>
      </c>
      <c r="I463" s="41" t="s">
        <v>416</v>
      </c>
      <c r="J463" s="46" t="s">
        <v>527</v>
      </c>
      <c r="K463" s="31" t="str">
        <f>_xlfn.XLOOKUP(Calculations[[#This Row],[For XLOOKUP]],Factors[For XLOOKUP],Factors[Factor],"")</f>
        <v>Σ.Ε. CO₂ eq</v>
      </c>
      <c r="L463" s="31">
        <f>_xlfn.XLOOKUP(Calculations[[#This Row],[For XLOOKUP]],Factors[For XLOOKUP],Factors[Value],"")</f>
        <v>1.2636E-4</v>
      </c>
      <c r="M463" s="31" t="str">
        <f>_xlfn.XLOOKUP(Calculations[[#This Row],[For XLOOKUP]],Factors[For XLOOKUP],Factors[Units],"")</f>
        <v>tn CO2 eq/ €</v>
      </c>
      <c r="N463" s="12" t="str">
        <f>_xlfn.XLOOKUP(Calculations[[#This Row],[For XLOOKUP]],Factors[For XLOOKUP],Factors[Source],"")</f>
        <v>EPA 2022</v>
      </c>
      <c r="O463" s="26" t="s">
        <v>1079</v>
      </c>
      <c r="P463" s="26" t="s">
        <v>1079</v>
      </c>
      <c r="Q463" s="26" t="s">
        <v>1079</v>
      </c>
      <c r="R463" s="26" t="s">
        <v>1079</v>
      </c>
      <c r="S463" s="26">
        <v>6.5100243771000002E-2</v>
      </c>
      <c r="T463" s="26" t="s">
        <v>1077</v>
      </c>
      <c r="U463" s="65">
        <v>6.5100243771000002E-2</v>
      </c>
    </row>
    <row r="464" spans="1:21" x14ac:dyDescent="0.3">
      <c r="A464" s="8" t="s">
        <v>315</v>
      </c>
      <c r="B464" s="8" t="s">
        <v>316</v>
      </c>
      <c r="C464" s="9" t="s">
        <v>577</v>
      </c>
      <c r="D464" s="9" t="s">
        <v>549</v>
      </c>
      <c r="E464" s="8" t="s">
        <v>312</v>
      </c>
      <c r="F464" s="36" t="s">
        <v>312</v>
      </c>
      <c r="G464" s="29">
        <v>31550.354000000007</v>
      </c>
      <c r="H464" s="11" t="s">
        <v>907</v>
      </c>
      <c r="I464" s="41" t="s">
        <v>352</v>
      </c>
      <c r="J464" s="46" t="s">
        <v>463</v>
      </c>
      <c r="K464" s="31" t="str">
        <f>_xlfn.XLOOKUP(Calculations[[#This Row],[For XLOOKUP]],Factors[For XLOOKUP],Factors[Factor],"")</f>
        <v>Σ.Ε. CO₂ eq</v>
      </c>
      <c r="L464" s="31">
        <f>_xlfn.XLOOKUP(Calculations[[#This Row],[For XLOOKUP]],Factors[For XLOOKUP],Factors[Value],"")</f>
        <v>1.6539999999999999E-3</v>
      </c>
      <c r="M464" s="31" t="str">
        <f>_xlfn.XLOOKUP(Calculations[[#This Row],[For XLOOKUP]],Factors[For XLOOKUP],Factors[Units],"")</f>
        <v>tn CO2 eq/ €</v>
      </c>
      <c r="N464" s="12" t="str">
        <f>_xlfn.XLOOKUP(Calculations[[#This Row],[For XLOOKUP]],Factors[For XLOOKUP],Factors[Source],"")</f>
        <v>EXIOBASE 2019 - GR</v>
      </c>
      <c r="O464" s="26" t="s">
        <v>1079</v>
      </c>
      <c r="P464" s="26" t="s">
        <v>1079</v>
      </c>
      <c r="Q464" s="26" t="s">
        <v>1079</v>
      </c>
      <c r="R464" s="26" t="s">
        <v>1079</v>
      </c>
      <c r="S464" s="26">
        <v>4.8933500000000005E-2</v>
      </c>
      <c r="T464" s="26" t="s">
        <v>1077</v>
      </c>
      <c r="U464" s="65">
        <v>4.8933500000000005E-2</v>
      </c>
    </row>
    <row r="465" spans="1:21" x14ac:dyDescent="0.3">
      <c r="A465" s="8" t="s">
        <v>315</v>
      </c>
      <c r="B465" s="8" t="s">
        <v>316</v>
      </c>
      <c r="C465" s="9" t="s">
        <v>577</v>
      </c>
      <c r="D465" s="9" t="s">
        <v>549</v>
      </c>
      <c r="E465" s="8" t="s">
        <v>312</v>
      </c>
      <c r="F465" s="36" t="s">
        <v>312</v>
      </c>
      <c r="G465" s="29">
        <v>663525.23600000015</v>
      </c>
      <c r="H465" s="11" t="s">
        <v>907</v>
      </c>
      <c r="I465" s="41" t="s">
        <v>359</v>
      </c>
      <c r="J465" s="46" t="s">
        <v>470</v>
      </c>
      <c r="K465" s="31" t="str">
        <f>_xlfn.XLOOKUP(Calculations[[#This Row],[For XLOOKUP]],Factors[For XLOOKUP],Factors[Factor],"")</f>
        <v>Σ.Ε. CO₂ eq</v>
      </c>
      <c r="L465" s="31">
        <f>_xlfn.XLOOKUP(Calculations[[#This Row],[For XLOOKUP]],Factors[For XLOOKUP],Factors[Value],"")</f>
        <v>8.1360000000000004E-4</v>
      </c>
      <c r="M465" s="31" t="str">
        <f>_xlfn.XLOOKUP(Calculations[[#This Row],[For XLOOKUP]],Factors[For XLOOKUP],Factors[Units],"")</f>
        <v>tn CO2 eq/ €</v>
      </c>
      <c r="N465" s="12" t="str">
        <f>_xlfn.XLOOKUP(Calculations[[#This Row],[For XLOOKUP]],Factors[For XLOOKUP],Factors[Source],"")</f>
        <v>EXIOBASE 2019 - GR</v>
      </c>
      <c r="O465" s="26" t="s">
        <v>1079</v>
      </c>
      <c r="P465" s="26" t="s">
        <v>1079</v>
      </c>
      <c r="Q465" s="26" t="s">
        <v>1079</v>
      </c>
      <c r="R465" s="26" t="s">
        <v>1079</v>
      </c>
      <c r="S465" s="26">
        <v>1.7054826255360001</v>
      </c>
      <c r="T465" s="26" t="s">
        <v>1077</v>
      </c>
      <c r="U465" s="65">
        <v>1.7054826255360001</v>
      </c>
    </row>
    <row r="466" spans="1:21" x14ac:dyDescent="0.3">
      <c r="A466" s="8" t="s">
        <v>315</v>
      </c>
      <c r="B466" s="8" t="s">
        <v>316</v>
      </c>
      <c r="C466" s="9" t="s">
        <v>577</v>
      </c>
      <c r="D466" s="9" t="s">
        <v>549</v>
      </c>
      <c r="E466" s="8" t="s">
        <v>312</v>
      </c>
      <c r="F466" s="36" t="s">
        <v>312</v>
      </c>
      <c r="G466" s="29">
        <v>800.99200000000019</v>
      </c>
      <c r="H466" s="11" t="s">
        <v>907</v>
      </c>
      <c r="I466" s="41" t="s">
        <v>399</v>
      </c>
      <c r="J466" s="46" t="s">
        <v>510</v>
      </c>
      <c r="K466" s="31" t="str">
        <f>_xlfn.XLOOKUP(Calculations[[#This Row],[For XLOOKUP]],Factors[For XLOOKUP],Factors[Factor],"")</f>
        <v>Σ.Ε. CO₂ eq</v>
      </c>
      <c r="L466" s="31">
        <f>_xlfn.XLOOKUP(Calculations[[#This Row],[For XLOOKUP]],Factors[For XLOOKUP],Factors[Value],"")</f>
        <v>1.8111599999999996E-4</v>
      </c>
      <c r="M466" s="31" t="str">
        <f>_xlfn.XLOOKUP(Calculations[[#This Row],[For XLOOKUP]],Factors[For XLOOKUP],Factors[Units],"")</f>
        <v>tn CO2 eq/ €</v>
      </c>
      <c r="N466" s="12" t="str">
        <f>_xlfn.XLOOKUP(Calculations[[#This Row],[For XLOOKUP]],Factors[For XLOOKUP],Factors[Source],"")</f>
        <v>EPA 2022</v>
      </c>
      <c r="O466" s="26" t="s">
        <v>1079</v>
      </c>
      <c r="P466" s="26" t="s">
        <v>1079</v>
      </c>
      <c r="Q466" s="26" t="s">
        <v>1079</v>
      </c>
      <c r="R466" s="26" t="s">
        <v>1079</v>
      </c>
      <c r="S466" s="26">
        <v>6.8537600557608007</v>
      </c>
      <c r="T466" s="26" t="s">
        <v>1077</v>
      </c>
      <c r="U466" s="65">
        <v>6.8537600557608007</v>
      </c>
    </row>
    <row r="467" spans="1:21" x14ac:dyDescent="0.3">
      <c r="A467" s="8" t="s">
        <v>315</v>
      </c>
      <c r="B467" s="8" t="s">
        <v>316</v>
      </c>
      <c r="C467" s="9" t="s">
        <v>577</v>
      </c>
      <c r="D467" s="9" t="s">
        <v>549</v>
      </c>
      <c r="E467" s="8" t="s">
        <v>312</v>
      </c>
      <c r="F467" s="36" t="s">
        <v>312</v>
      </c>
      <c r="G467" s="29">
        <v>7635.1319999999996</v>
      </c>
      <c r="H467" s="11" t="s">
        <v>907</v>
      </c>
      <c r="I467" s="41" t="s">
        <v>375</v>
      </c>
      <c r="J467" s="46" t="s">
        <v>486</v>
      </c>
      <c r="K467" s="31" t="str">
        <f>_xlfn.XLOOKUP(Calculations[[#This Row],[For XLOOKUP]],Factors[For XLOOKUP],Factors[Factor],"")</f>
        <v>Σ.Ε. CO₂ eq</v>
      </c>
      <c r="L467" s="31">
        <f>_xlfn.XLOOKUP(Calculations[[#This Row],[For XLOOKUP]],Factors[For XLOOKUP],Factors[Value],"")</f>
        <v>2.3271299999999998E-4</v>
      </c>
      <c r="M467" s="31" t="str">
        <f>_xlfn.XLOOKUP(Calculations[[#This Row],[For XLOOKUP]],Factors[For XLOOKUP],Factors[Units],"")</f>
        <v>tn CO2 eq/ €</v>
      </c>
      <c r="N467" s="12" t="str">
        <f>_xlfn.XLOOKUP(Calculations[[#This Row],[For XLOOKUP]],Factors[For XLOOKUP],Factors[Source],"")</f>
        <v>EPA 2022</v>
      </c>
      <c r="O467" s="26" t="s">
        <v>1079</v>
      </c>
      <c r="P467" s="26" t="s">
        <v>1079</v>
      </c>
      <c r="Q467" s="26" t="s">
        <v>1079</v>
      </c>
      <c r="R467" s="26" t="s">
        <v>1079</v>
      </c>
      <c r="S467" s="26">
        <v>2.3860108410880003</v>
      </c>
      <c r="T467" s="26" t="s">
        <v>1077</v>
      </c>
      <c r="U467" s="65">
        <v>2.3860108410880003</v>
      </c>
    </row>
    <row r="468" spans="1:21" x14ac:dyDescent="0.3">
      <c r="A468" s="8" t="s">
        <v>315</v>
      </c>
      <c r="B468" s="8" t="s">
        <v>316</v>
      </c>
      <c r="C468" s="9" t="s">
        <v>577</v>
      </c>
      <c r="D468" s="9" t="s">
        <v>549</v>
      </c>
      <c r="E468" s="8" t="s">
        <v>312</v>
      </c>
      <c r="F468" s="36" t="s">
        <v>312</v>
      </c>
      <c r="G468" s="29">
        <v>877085.26600000006</v>
      </c>
      <c r="H468" s="11" t="s">
        <v>907</v>
      </c>
      <c r="I468" s="41" t="s">
        <v>423</v>
      </c>
      <c r="J468" s="46" t="s">
        <v>534</v>
      </c>
      <c r="K468" s="31" t="str">
        <f>_xlfn.XLOOKUP(Calculations[[#This Row],[For XLOOKUP]],Factors[For XLOOKUP],Factors[Factor],"")</f>
        <v>Σ.Ε. CO₂ eq</v>
      </c>
      <c r="L468" s="31">
        <f>_xlfn.XLOOKUP(Calculations[[#This Row],[For XLOOKUP]],Factors[For XLOOKUP],Factors[Value],"")</f>
        <v>1.637538E-3</v>
      </c>
      <c r="M468" s="31" t="str">
        <f>_xlfn.XLOOKUP(Calculations[[#This Row],[For XLOOKUP]],Factors[For XLOOKUP],Factors[Units],"")</f>
        <v>tn CO2 eq/ €</v>
      </c>
      <c r="N468" s="12" t="str">
        <f>_xlfn.XLOOKUP(Calculations[[#This Row],[For XLOOKUP]],Factors[For XLOOKUP],Factors[Source],"")</f>
        <v>BEIS 2021</v>
      </c>
      <c r="O468" s="26" t="s">
        <v>1079</v>
      </c>
      <c r="P468" s="26" t="s">
        <v>1079</v>
      </c>
      <c r="Q468" s="26" t="s">
        <v>1079</v>
      </c>
      <c r="R468" s="26" t="s">
        <v>1079</v>
      </c>
      <c r="S468" s="26">
        <v>0.26032314519680005</v>
      </c>
      <c r="T468" s="26" t="s">
        <v>1077</v>
      </c>
      <c r="U468" s="65">
        <v>0.26032314519680005</v>
      </c>
    </row>
    <row r="469" spans="1:21" x14ac:dyDescent="0.3">
      <c r="A469" s="8" t="s">
        <v>315</v>
      </c>
      <c r="B469" s="8" t="s">
        <v>316</v>
      </c>
      <c r="C469" s="9" t="s">
        <v>577</v>
      </c>
      <c r="D469" s="9" t="s">
        <v>549</v>
      </c>
      <c r="E469" s="8" t="s">
        <v>312</v>
      </c>
      <c r="F469" s="36" t="s">
        <v>312</v>
      </c>
      <c r="G469" s="29">
        <v>54834.214000000007</v>
      </c>
      <c r="H469" s="11" t="s">
        <v>907</v>
      </c>
      <c r="I469" s="41" t="s">
        <v>381</v>
      </c>
      <c r="J469" s="46" t="s">
        <v>492</v>
      </c>
      <c r="K469" s="31" t="str">
        <f>_xlfn.XLOOKUP(Calculations[[#This Row],[For XLOOKUP]],Factors[For XLOOKUP],Factors[Factor],"")</f>
        <v>Σ.Ε. CO₂ eq</v>
      </c>
      <c r="L469" s="31">
        <f>_xlfn.XLOOKUP(Calculations[[#This Row],[For XLOOKUP]],Factors[For XLOOKUP],Factors[Value],"")</f>
        <v>4.749E-4</v>
      </c>
      <c r="M469" s="31" t="str">
        <f>_xlfn.XLOOKUP(Calculations[[#This Row],[For XLOOKUP]],Factors[For XLOOKUP],Factors[Units],"")</f>
        <v>tn CO2 eq/ €</v>
      </c>
      <c r="N469" s="12" t="str">
        <f>_xlfn.XLOOKUP(Calculations[[#This Row],[For XLOOKUP]],Factors[For XLOOKUP],Factors[Source],"")</f>
        <v>EXIOBASE 2019 - GR</v>
      </c>
      <c r="O469" s="26" t="s">
        <v>1079</v>
      </c>
      <c r="P469" s="26" t="s">
        <v>1079</v>
      </c>
      <c r="Q469" s="26" t="s">
        <v>1079</v>
      </c>
      <c r="R469" s="26" t="s">
        <v>1079</v>
      </c>
      <c r="S469" s="26">
        <v>0.1616921496</v>
      </c>
      <c r="T469" s="26" t="s">
        <v>1077</v>
      </c>
      <c r="U469" s="65">
        <v>0.1616921496</v>
      </c>
    </row>
    <row r="470" spans="1:21" x14ac:dyDescent="0.3">
      <c r="A470" s="8" t="s">
        <v>315</v>
      </c>
      <c r="B470" s="8" t="s">
        <v>316</v>
      </c>
      <c r="C470" s="9" t="s">
        <v>577</v>
      </c>
      <c r="D470" s="9" t="s">
        <v>549</v>
      </c>
      <c r="E470" s="8" t="s">
        <v>312</v>
      </c>
      <c r="F470" s="36" t="s">
        <v>312</v>
      </c>
      <c r="G470" s="29">
        <v>41292.982000000004</v>
      </c>
      <c r="H470" s="11" t="s">
        <v>907</v>
      </c>
      <c r="I470" s="41" t="s">
        <v>406</v>
      </c>
      <c r="J470" s="46" t="s">
        <v>517</v>
      </c>
      <c r="K470" s="31" t="str">
        <f>_xlfn.XLOOKUP(Calculations[[#This Row],[For XLOOKUP]],Factors[For XLOOKUP],Factors[Factor],"")</f>
        <v>Σ.Ε. CO₂ eq</v>
      </c>
      <c r="L470" s="31">
        <f>_xlfn.XLOOKUP(Calculations[[#This Row],[For XLOOKUP]],Factors[For XLOOKUP],Factors[Value],"")</f>
        <v>1.6539999999999999E-3</v>
      </c>
      <c r="M470" s="31" t="str">
        <f>_xlfn.XLOOKUP(Calculations[[#This Row],[For XLOOKUP]],Factors[For XLOOKUP],Factors[Units],"")</f>
        <v>tn CO2 eq/ €</v>
      </c>
      <c r="N470" s="12" t="str">
        <f>_xlfn.XLOOKUP(Calculations[[#This Row],[For XLOOKUP]],Factors[For XLOOKUP],Factors[Source],"")</f>
        <v>EXIOBASE 2019 - GR</v>
      </c>
      <c r="O470" s="26" t="s">
        <v>1079</v>
      </c>
      <c r="P470" s="26" t="s">
        <v>1079</v>
      </c>
      <c r="Q470" s="26" t="s">
        <v>1079</v>
      </c>
      <c r="R470" s="26" t="s">
        <v>1079</v>
      </c>
      <c r="S470" s="26">
        <v>0.23884266059000003</v>
      </c>
      <c r="T470" s="26" t="s">
        <v>1077</v>
      </c>
      <c r="U470" s="65">
        <v>0.23884266059000003</v>
      </c>
    </row>
    <row r="471" spans="1:21" x14ac:dyDescent="0.3">
      <c r="A471" s="8" t="s">
        <v>315</v>
      </c>
      <c r="B471" s="8" t="s">
        <v>316</v>
      </c>
      <c r="C471" s="9" t="s">
        <v>577</v>
      </c>
      <c r="D471" s="9" t="s">
        <v>549</v>
      </c>
      <c r="E471" s="8" t="s">
        <v>312</v>
      </c>
      <c r="F471" s="36" t="s">
        <v>312</v>
      </c>
      <c r="G471" s="29">
        <v>31172.487999999998</v>
      </c>
      <c r="H471" s="11" t="s">
        <v>907</v>
      </c>
      <c r="I471" s="41" t="s">
        <v>356</v>
      </c>
      <c r="J471" s="46" t="s">
        <v>467</v>
      </c>
      <c r="K471" s="31" t="str">
        <f>_xlfn.XLOOKUP(Calculations[[#This Row],[For XLOOKUP]],Factors[For XLOOKUP],Factors[Factor],"")</f>
        <v>Σ.Ε. CO₂ eq</v>
      </c>
      <c r="L471" s="31">
        <f>_xlfn.XLOOKUP(Calculations[[#This Row],[For XLOOKUP]],Factors[For XLOOKUP],Factors[Value],"")</f>
        <v>4.5980000000000001E-4</v>
      </c>
      <c r="M471" s="31" t="str">
        <f>_xlfn.XLOOKUP(Calculations[[#This Row],[For XLOOKUP]],Factors[For XLOOKUP],Factors[Units],"")</f>
        <v>tn CO2 eq/ €</v>
      </c>
      <c r="N471" s="12" t="str">
        <f>_xlfn.XLOOKUP(Calculations[[#This Row],[For XLOOKUP]],Factors[For XLOOKUP],Factors[Source],"")</f>
        <v>EXIOBASE 2019 - GR</v>
      </c>
      <c r="O471" s="26" t="s">
        <v>1079</v>
      </c>
      <c r="P471" s="26" t="s">
        <v>1079</v>
      </c>
      <c r="Q471" s="26" t="s">
        <v>1079</v>
      </c>
      <c r="R471" s="26" t="s">
        <v>1079</v>
      </c>
      <c r="S471" s="26">
        <v>4.70332896E-2</v>
      </c>
      <c r="T471" s="26" t="s">
        <v>1077</v>
      </c>
      <c r="U471" s="65">
        <v>4.70332896E-2</v>
      </c>
    </row>
    <row r="472" spans="1:21" x14ac:dyDescent="0.3">
      <c r="A472" s="8" t="s">
        <v>315</v>
      </c>
      <c r="B472" s="8" t="s">
        <v>316</v>
      </c>
      <c r="C472" s="9" t="s">
        <v>577</v>
      </c>
      <c r="D472" s="9" t="s">
        <v>549</v>
      </c>
      <c r="E472" s="8" t="s">
        <v>312</v>
      </c>
      <c r="F472" s="36" t="s">
        <v>312</v>
      </c>
      <c r="G472" s="29">
        <v>913.8580000000004</v>
      </c>
      <c r="H472" s="11" t="s">
        <v>907</v>
      </c>
      <c r="I472" s="41" t="s">
        <v>324</v>
      </c>
      <c r="J472" s="46" t="s">
        <v>435</v>
      </c>
      <c r="K472" s="31" t="str">
        <f>_xlfn.XLOOKUP(Calculations[[#This Row],[For XLOOKUP]],Factors[For XLOOKUP],Factors[Factor],"")</f>
        <v>Σ.Ε. CO₂ eq</v>
      </c>
      <c r="L472" s="31">
        <f>_xlfn.XLOOKUP(Calculations[[#This Row],[For XLOOKUP]],Factors[For XLOOKUP],Factors[Value],"")</f>
        <v>1.16883E-4</v>
      </c>
      <c r="M472" s="31" t="str">
        <f>_xlfn.XLOOKUP(Calculations[[#This Row],[For XLOOKUP]],Factors[For XLOOKUP],Factors[Units],"")</f>
        <v>tn CO2 eq/ €</v>
      </c>
      <c r="N472" s="12" t="str">
        <f>_xlfn.XLOOKUP(Calculations[[#This Row],[For XLOOKUP]],Factors[For XLOOKUP],Factors[Source],"")</f>
        <v>EPA 2022</v>
      </c>
      <c r="O472" s="26" t="s">
        <v>1079</v>
      </c>
      <c r="P472" s="26" t="s">
        <v>1079</v>
      </c>
      <c r="Q472" s="26" t="s">
        <v>1079</v>
      </c>
      <c r="R472" s="26" t="s">
        <v>1079</v>
      </c>
      <c r="S472" s="26">
        <v>0.11644537016200002</v>
      </c>
      <c r="T472" s="26" t="s">
        <v>1077</v>
      </c>
      <c r="U472" s="65">
        <v>0.11644537016200002</v>
      </c>
    </row>
    <row r="473" spans="1:21" x14ac:dyDescent="0.3">
      <c r="A473" s="8" t="s">
        <v>315</v>
      </c>
      <c r="B473" s="8" t="s">
        <v>316</v>
      </c>
      <c r="C473" s="9" t="s">
        <v>577</v>
      </c>
      <c r="D473" s="9" t="s">
        <v>549</v>
      </c>
      <c r="E473" s="8" t="s">
        <v>312</v>
      </c>
      <c r="F473" s="36" t="s">
        <v>312</v>
      </c>
      <c r="G473" s="29">
        <v>3549.7840000000006</v>
      </c>
      <c r="H473" s="11" t="s">
        <v>907</v>
      </c>
      <c r="I473" s="41" t="s">
        <v>401</v>
      </c>
      <c r="J473" s="46" t="s">
        <v>512</v>
      </c>
      <c r="K473" s="31" t="str">
        <f>_xlfn.XLOOKUP(Calculations[[#This Row],[For XLOOKUP]],Factors[For XLOOKUP],Factors[Factor],"")</f>
        <v>Σ.Ε. CO₂ eq</v>
      </c>
      <c r="L473" s="31">
        <f>_xlfn.XLOOKUP(Calculations[[#This Row],[For XLOOKUP]],Factors[For XLOOKUP],Factors[Value],"")</f>
        <v>1.8427499999999999E-4</v>
      </c>
      <c r="M473" s="31" t="str">
        <f>_xlfn.XLOOKUP(Calculations[[#This Row],[For XLOOKUP]],Factors[For XLOOKUP],Factors[Units],"")</f>
        <v>tn CO2 eq/ €</v>
      </c>
      <c r="N473" s="12" t="str">
        <f>_xlfn.XLOOKUP(Calculations[[#This Row],[For XLOOKUP]],Factors[For XLOOKUP],Factors[Source],"")</f>
        <v>EPA 2022</v>
      </c>
      <c r="O473" s="26" t="s">
        <v>1079</v>
      </c>
      <c r="P473" s="26" t="s">
        <v>1079</v>
      </c>
      <c r="Q473" s="26" t="s">
        <v>1079</v>
      </c>
      <c r="R473" s="26" t="s">
        <v>1079</v>
      </c>
      <c r="S473" s="26">
        <v>2.2327652404063998</v>
      </c>
      <c r="T473" s="26" t="s">
        <v>1077</v>
      </c>
      <c r="U473" s="65">
        <v>2.2327652404063998</v>
      </c>
    </row>
    <row r="474" spans="1:21" x14ac:dyDescent="0.3">
      <c r="A474" s="8" t="s">
        <v>315</v>
      </c>
      <c r="B474" s="8" t="s">
        <v>316</v>
      </c>
      <c r="C474" s="9" t="s">
        <v>577</v>
      </c>
      <c r="D474" s="9" t="s">
        <v>549</v>
      </c>
      <c r="E474" s="8" t="s">
        <v>312</v>
      </c>
      <c r="F474" s="36" t="s">
        <v>312</v>
      </c>
      <c r="G474" s="29">
        <v>49999.855999999978</v>
      </c>
      <c r="H474" s="11" t="s">
        <v>907</v>
      </c>
      <c r="I474" s="41" t="s">
        <v>326</v>
      </c>
      <c r="J474" s="46" t="s">
        <v>437</v>
      </c>
      <c r="K474" s="31" t="str">
        <f>_xlfn.XLOOKUP(Calculations[[#This Row],[For XLOOKUP]],Factors[For XLOOKUP],Factors[Factor],"")</f>
        <v>Σ.Ε. CO₂ eq</v>
      </c>
      <c r="L474" s="31">
        <f>_xlfn.XLOOKUP(Calculations[[#This Row],[For XLOOKUP]],Factors[For XLOOKUP],Factors[Value],"")</f>
        <v>4.2049999999999998E-4</v>
      </c>
      <c r="M474" s="31" t="str">
        <f>_xlfn.XLOOKUP(Calculations[[#This Row],[For XLOOKUP]],Factors[For XLOOKUP],Factors[Units],"")</f>
        <v>tn CO2 eq/ €</v>
      </c>
      <c r="N474" s="12" t="str">
        <f>_xlfn.XLOOKUP(Calculations[[#This Row],[For XLOOKUP]],Factors[For XLOOKUP],Factors[Source],"")</f>
        <v>EXIOBASE 2019 - GR</v>
      </c>
      <c r="O474" s="26" t="s">
        <v>1079</v>
      </c>
      <c r="P474" s="26" t="s">
        <v>1079</v>
      </c>
      <c r="Q474" s="26" t="s">
        <v>1079</v>
      </c>
      <c r="R474" s="26" t="s">
        <v>1079</v>
      </c>
      <c r="S474" s="26">
        <v>6.7962685260599995</v>
      </c>
      <c r="T474" s="26" t="s">
        <v>1077</v>
      </c>
      <c r="U474" s="65">
        <v>6.7962685260599995</v>
      </c>
    </row>
    <row r="475" spans="1:21" x14ac:dyDescent="0.3">
      <c r="A475" s="8" t="s">
        <v>315</v>
      </c>
      <c r="B475" s="8" t="s">
        <v>316</v>
      </c>
      <c r="C475" s="9" t="s">
        <v>577</v>
      </c>
      <c r="D475" s="9" t="s">
        <v>549</v>
      </c>
      <c r="E475" s="8" t="s">
        <v>312</v>
      </c>
      <c r="F475" s="36" t="s">
        <v>312</v>
      </c>
      <c r="G475" s="29">
        <v>51575.82</v>
      </c>
      <c r="H475" s="11" t="s">
        <v>907</v>
      </c>
      <c r="I475" s="41" t="s">
        <v>353</v>
      </c>
      <c r="J475" s="46" t="s">
        <v>464</v>
      </c>
      <c r="K475" s="31" t="str">
        <f>_xlfn.XLOOKUP(Calculations[[#This Row],[For XLOOKUP]],Factors[For XLOOKUP],Factors[Factor],"")</f>
        <v>Σ.Ε. CO₂ eq</v>
      </c>
      <c r="L475" s="31">
        <f>_xlfn.XLOOKUP(Calculations[[#This Row],[For XLOOKUP]],Factors[For XLOOKUP],Factors[Value],"")</f>
        <v>2.93787E-4</v>
      </c>
      <c r="M475" s="31" t="str">
        <f>_xlfn.XLOOKUP(Calculations[[#This Row],[For XLOOKUP]],Factors[For XLOOKUP],Factors[Units],"")</f>
        <v>tn CO2 eq/ €</v>
      </c>
      <c r="N475" s="12" t="str">
        <f>_xlfn.XLOOKUP(Calculations[[#This Row],[For XLOOKUP]],Factors[For XLOOKUP],Factors[Source],"")</f>
        <v>EPA 2022</v>
      </c>
      <c r="O475" s="26" t="s">
        <v>1079</v>
      </c>
      <c r="P475" s="26" t="s">
        <v>1079</v>
      </c>
      <c r="Q475" s="26" t="s">
        <v>1079</v>
      </c>
      <c r="R475" s="26" t="s">
        <v>1079</v>
      </c>
      <c r="S475" s="26">
        <v>3.2241150767039986</v>
      </c>
      <c r="T475" s="26" t="s">
        <v>1077</v>
      </c>
      <c r="U475" s="65">
        <v>3.2241150767039986</v>
      </c>
    </row>
    <row r="476" spans="1:21" x14ac:dyDescent="0.3">
      <c r="A476" s="8" t="s">
        <v>315</v>
      </c>
      <c r="B476" s="8" t="s">
        <v>316</v>
      </c>
      <c r="C476" s="9" t="s">
        <v>577</v>
      </c>
      <c r="D476" s="9" t="s">
        <v>549</v>
      </c>
      <c r="E476" s="8" t="s">
        <v>312</v>
      </c>
      <c r="F476" s="36" t="s">
        <v>312</v>
      </c>
      <c r="G476" s="29">
        <v>28770.701999999997</v>
      </c>
      <c r="H476" s="11" t="s">
        <v>907</v>
      </c>
      <c r="I476" s="41" t="s">
        <v>339</v>
      </c>
      <c r="J476" s="46" t="s">
        <v>450</v>
      </c>
      <c r="K476" s="31" t="str">
        <f>_xlfn.XLOOKUP(Calculations[[#This Row],[For XLOOKUP]],Factors[For XLOOKUP],Factors[Factor],"")</f>
        <v>Σ.Ε. CO₂ eq</v>
      </c>
      <c r="L476" s="31">
        <f>_xlfn.XLOOKUP(Calculations[[#This Row],[For XLOOKUP]],Factors[For XLOOKUP],Factors[Value],"")</f>
        <v>8.6430000000000003E-4</v>
      </c>
      <c r="M476" s="31" t="str">
        <f>_xlfn.XLOOKUP(Calculations[[#This Row],[For XLOOKUP]],Factors[For XLOOKUP],Factors[Units],"")</f>
        <v>tn CO2 eq/ €</v>
      </c>
      <c r="N476" s="12" t="str">
        <f>_xlfn.XLOOKUP(Calculations[[#This Row],[For XLOOKUP]],Factors[For XLOOKUP],Factors[Source],"")</f>
        <v>EXIOBASE 2019 - GR</v>
      </c>
      <c r="O476" s="26" t="s">
        <v>1079</v>
      </c>
      <c r="P476" s="26" t="s">
        <v>1079</v>
      </c>
      <c r="Q476" s="26" t="s">
        <v>1079</v>
      </c>
      <c r="R476" s="26" t="s">
        <v>1079</v>
      </c>
      <c r="S476" s="26">
        <v>1.7404109171190001</v>
      </c>
      <c r="T476" s="26" t="s">
        <v>1077</v>
      </c>
      <c r="U476" s="65">
        <v>1.7404109171190001</v>
      </c>
    </row>
    <row r="477" spans="1:21" x14ac:dyDescent="0.3">
      <c r="A477" s="8" t="s">
        <v>315</v>
      </c>
      <c r="B477" s="8" t="s">
        <v>316</v>
      </c>
      <c r="C477" s="9" t="s">
        <v>577</v>
      </c>
      <c r="D477" s="9" t="s">
        <v>549</v>
      </c>
      <c r="E477" s="8" t="s">
        <v>312</v>
      </c>
      <c r="F477" s="36" t="s">
        <v>312</v>
      </c>
      <c r="G477" s="29">
        <v>434</v>
      </c>
      <c r="H477" s="11" t="s">
        <v>907</v>
      </c>
      <c r="I477" s="41" t="s">
        <v>362</v>
      </c>
      <c r="J477" s="46" t="s">
        <v>473</v>
      </c>
      <c r="K477" s="31" t="str">
        <f>_xlfn.XLOOKUP(Calculations[[#This Row],[For XLOOKUP]],Factors[For XLOOKUP],Factors[Factor],"")</f>
        <v>Σ.Ε. CO₂ eq</v>
      </c>
      <c r="L477" s="31">
        <f>_xlfn.XLOOKUP(Calculations[[#This Row],[For XLOOKUP]],Factors[For XLOOKUP],Factors[Value],"")</f>
        <v>3.3485399999999999E-4</v>
      </c>
      <c r="M477" s="31" t="str">
        <f>_xlfn.XLOOKUP(Calculations[[#This Row],[For XLOOKUP]],Factors[For XLOOKUP],Factors[Units],"")</f>
        <v>tn CO2 eq/ €</v>
      </c>
      <c r="N477" s="12" t="str">
        <f>_xlfn.XLOOKUP(Calculations[[#This Row],[For XLOOKUP]],Factors[For XLOOKUP],Factors[Source],"")</f>
        <v>EPA 2022</v>
      </c>
      <c r="O477" s="26" t="s">
        <v>1079</v>
      </c>
      <c r="P477" s="26" t="s">
        <v>1079</v>
      </c>
      <c r="Q477" s="26" t="s">
        <v>1079</v>
      </c>
      <c r="R477" s="26" t="s">
        <v>1079</v>
      </c>
      <c r="S477" s="26">
        <v>6.23217384E-2</v>
      </c>
      <c r="T477" s="26" t="s">
        <v>1077</v>
      </c>
      <c r="U477" s="65">
        <v>6.23217384E-2</v>
      </c>
    </row>
    <row r="478" spans="1:21" x14ac:dyDescent="0.3">
      <c r="A478" s="8" t="s">
        <v>315</v>
      </c>
      <c r="B478" s="8" t="s">
        <v>316</v>
      </c>
      <c r="C478" s="9" t="s">
        <v>577</v>
      </c>
      <c r="D478" s="9" t="s">
        <v>549</v>
      </c>
      <c r="E478" s="8" t="s">
        <v>312</v>
      </c>
      <c r="F478" s="36" t="s">
        <v>312</v>
      </c>
      <c r="G478" s="29">
        <v>333235.34399999963</v>
      </c>
      <c r="H478" s="11" t="s">
        <v>907</v>
      </c>
      <c r="I478" s="41" t="s">
        <v>329</v>
      </c>
      <c r="J478" s="46" t="s">
        <v>440</v>
      </c>
      <c r="K478" s="31" t="str">
        <f>_xlfn.XLOOKUP(Calculations[[#This Row],[For XLOOKUP]],Factors[For XLOOKUP],Factors[Factor],"")</f>
        <v>Σ.Ε. CO₂ eq</v>
      </c>
      <c r="L478" s="31">
        <f>_xlfn.XLOOKUP(Calculations[[#This Row],[For XLOOKUP]],Factors[For XLOOKUP],Factors[Value],"")</f>
        <v>1.401148E-4</v>
      </c>
      <c r="M478" s="31" t="str">
        <f>_xlfn.XLOOKUP(Calculations[[#This Row],[For XLOOKUP]],Factors[For XLOOKUP],Factors[Units],"")</f>
        <v>tn CO2 eq/ €</v>
      </c>
      <c r="N478" s="12" t="str">
        <f>_xlfn.XLOOKUP(Calculations[[#This Row],[For XLOOKUP]],Factors[For XLOOKUP],Factors[Source],"")</f>
        <v>BEIS 2021</v>
      </c>
      <c r="O478" s="26" t="s">
        <v>1079</v>
      </c>
      <c r="P478" s="26" t="s">
        <v>1079</v>
      </c>
      <c r="Q478" s="26" t="s">
        <v>1079</v>
      </c>
      <c r="R478" s="26" t="s">
        <v>1079</v>
      </c>
      <c r="S478" s="26">
        <v>17.168694970000001</v>
      </c>
      <c r="T478" s="26" t="s">
        <v>1077</v>
      </c>
      <c r="U478" s="65">
        <v>17.168694970000001</v>
      </c>
    </row>
    <row r="479" spans="1:21" x14ac:dyDescent="0.3">
      <c r="A479" s="8" t="s">
        <v>315</v>
      </c>
      <c r="B479" s="8" t="s">
        <v>316</v>
      </c>
      <c r="C479" s="9" t="s">
        <v>577</v>
      </c>
      <c r="D479" s="9" t="s">
        <v>549</v>
      </c>
      <c r="E479" s="8" t="s">
        <v>312</v>
      </c>
      <c r="F479" s="36" t="s">
        <v>312</v>
      </c>
      <c r="G479" s="29">
        <v>632.40000000000009</v>
      </c>
      <c r="H479" s="11" t="s">
        <v>907</v>
      </c>
      <c r="I479" s="41" t="s">
        <v>387</v>
      </c>
      <c r="J479" s="46" t="s">
        <v>498</v>
      </c>
      <c r="K479" s="31" t="str">
        <f>_xlfn.XLOOKUP(Calculations[[#This Row],[For XLOOKUP]],Factors[For XLOOKUP],Factors[Factor],"")</f>
        <v>Σ.Ε. CO₂ eq</v>
      </c>
      <c r="L479" s="31">
        <f>_xlfn.XLOOKUP(Calculations[[#This Row],[For XLOOKUP]],Factors[For XLOOKUP],Factors[Value],"")</f>
        <v>2.6956799999999998E-4</v>
      </c>
      <c r="M479" s="31" t="str">
        <f>_xlfn.XLOOKUP(Calculations[[#This Row],[For XLOOKUP]],Factors[For XLOOKUP],Factors[Units],"")</f>
        <v>tn CO2 eq/ €</v>
      </c>
      <c r="N479" s="12" t="str">
        <f>_xlfn.XLOOKUP(Calculations[[#This Row],[For XLOOKUP]],Factors[For XLOOKUP],Factors[Source],"")</f>
        <v>EPA 2022</v>
      </c>
      <c r="O479" s="26" t="s">
        <v>1079</v>
      </c>
      <c r="P479" s="26" t="s">
        <v>1079</v>
      </c>
      <c r="Q479" s="26" t="s">
        <v>1079</v>
      </c>
      <c r="R479" s="26" t="s">
        <v>1079</v>
      </c>
      <c r="S479" s="26">
        <v>2.9678145000000003E-2</v>
      </c>
      <c r="T479" s="26" t="s">
        <v>1077</v>
      </c>
      <c r="U479" s="65">
        <v>2.9678145000000003E-2</v>
      </c>
    </row>
    <row r="480" spans="1:21" x14ac:dyDescent="0.3">
      <c r="A480" s="8" t="s">
        <v>315</v>
      </c>
      <c r="B480" s="8" t="s">
        <v>316</v>
      </c>
      <c r="C480" s="9" t="s">
        <v>577</v>
      </c>
      <c r="D480" s="9" t="s">
        <v>549</v>
      </c>
      <c r="E480" s="8" t="s">
        <v>312</v>
      </c>
      <c r="F480" s="36" t="s">
        <v>312</v>
      </c>
      <c r="G480" s="29">
        <v>957.24800000000005</v>
      </c>
      <c r="H480" s="11" t="s">
        <v>907</v>
      </c>
      <c r="I480" s="41" t="s">
        <v>382</v>
      </c>
      <c r="J480" s="46" t="s">
        <v>493</v>
      </c>
      <c r="K480" s="31" t="str">
        <f>_xlfn.XLOOKUP(Calculations[[#This Row],[For XLOOKUP]],Factors[For XLOOKUP],Factors[Factor],"")</f>
        <v>Σ.Ε. CO₂ eq</v>
      </c>
      <c r="L480" s="31">
        <f>_xlfn.XLOOKUP(Calculations[[#This Row],[For XLOOKUP]],Factors[For XLOOKUP],Factors[Value],"")</f>
        <v>1.5163199999999999E-4</v>
      </c>
      <c r="M480" s="31" t="str">
        <f>_xlfn.XLOOKUP(Calculations[[#This Row],[For XLOOKUP]],Factors[For XLOOKUP],Factors[Units],"")</f>
        <v>tn CO2 eq/ €</v>
      </c>
      <c r="N480" s="12" t="str">
        <f>_xlfn.XLOOKUP(Calculations[[#This Row],[For XLOOKUP]],Factors[For XLOOKUP],Factors[Source],"")</f>
        <v>EPA 2022</v>
      </c>
      <c r="O480" s="26" t="s">
        <v>1079</v>
      </c>
      <c r="P480" s="26" t="s">
        <v>1079</v>
      </c>
      <c r="Q480" s="26" t="s">
        <v>1079</v>
      </c>
      <c r="R480" s="26" t="s">
        <v>1079</v>
      </c>
      <c r="S480" s="26">
        <v>0.69595028879999998</v>
      </c>
      <c r="T480" s="26" t="s">
        <v>1077</v>
      </c>
      <c r="U480" s="65">
        <v>0.69595028879999998</v>
      </c>
    </row>
    <row r="481" spans="1:21" x14ac:dyDescent="0.3">
      <c r="A481" s="8" t="s">
        <v>315</v>
      </c>
      <c r="B481" s="8" t="s">
        <v>316</v>
      </c>
      <c r="C481" s="9" t="s">
        <v>577</v>
      </c>
      <c r="D481" s="9" t="s">
        <v>549</v>
      </c>
      <c r="E481" s="8" t="s">
        <v>312</v>
      </c>
      <c r="F481" s="36" t="s">
        <v>312</v>
      </c>
      <c r="G481" s="29">
        <v>86751.547999999995</v>
      </c>
      <c r="H481" s="11" t="s">
        <v>907</v>
      </c>
      <c r="I481" s="41" t="s">
        <v>354</v>
      </c>
      <c r="J481" s="46" t="s">
        <v>465</v>
      </c>
      <c r="K481" s="31" t="str">
        <f>_xlfn.XLOOKUP(Calculations[[#This Row],[For XLOOKUP]],Factors[For XLOOKUP],Factors[Factor],"")</f>
        <v>Σ.Ε. CO₂ eq</v>
      </c>
      <c r="L481" s="31">
        <f>_xlfn.XLOOKUP(Calculations[[#This Row],[For XLOOKUP]],Factors[For XLOOKUP],Factors[Value],"")</f>
        <v>4.3550000000000001E-4</v>
      </c>
      <c r="M481" s="31" t="str">
        <f>_xlfn.XLOOKUP(Calculations[[#This Row],[For XLOOKUP]],Factors[For XLOOKUP],Factors[Units],"")</f>
        <v>tn CO2 eq/ €</v>
      </c>
      <c r="N481" s="12" t="str">
        <f>_xlfn.XLOOKUP(Calculations[[#This Row],[For XLOOKUP]],Factors[For XLOOKUP],Factors[Source],"")</f>
        <v>EXIOBASE 2019 - GR</v>
      </c>
      <c r="O481" s="26" t="s">
        <v>1079</v>
      </c>
      <c r="P481" s="26" t="s">
        <v>1079</v>
      </c>
      <c r="Q481" s="26" t="s">
        <v>1079</v>
      </c>
      <c r="R481" s="26" t="s">
        <v>1079</v>
      </c>
      <c r="S481" s="26">
        <v>0.65699953440000003</v>
      </c>
      <c r="T481" s="26" t="s">
        <v>1077</v>
      </c>
      <c r="U481" s="65">
        <v>0.65699953440000003</v>
      </c>
    </row>
    <row r="482" spans="1:21" x14ac:dyDescent="0.3">
      <c r="A482" s="8" t="s">
        <v>315</v>
      </c>
      <c r="B482" s="8" t="s">
        <v>316</v>
      </c>
      <c r="C482" s="9" t="s">
        <v>577</v>
      </c>
      <c r="D482" s="9" t="s">
        <v>549</v>
      </c>
      <c r="E482" s="8" t="s">
        <v>312</v>
      </c>
      <c r="F482" s="36" t="s">
        <v>312</v>
      </c>
      <c r="G482" s="29">
        <v>10010.250000000002</v>
      </c>
      <c r="H482" s="11" t="s">
        <v>907</v>
      </c>
      <c r="I482" s="41" t="s">
        <v>377</v>
      </c>
      <c r="J482" s="46" t="s">
        <v>488</v>
      </c>
      <c r="K482" s="31" t="str">
        <f>_xlfn.XLOOKUP(Calculations[[#This Row],[For XLOOKUP]],Factors[For XLOOKUP],Factors[Factor],"")</f>
        <v>Σ.Ε. CO₂ eq</v>
      </c>
      <c r="L482" s="31">
        <f>_xlfn.XLOOKUP(Calculations[[#This Row],[For XLOOKUP]],Factors[For XLOOKUP],Factors[Value],"")</f>
        <v>1.3689E-4</v>
      </c>
      <c r="M482" s="31" t="str">
        <f>_xlfn.XLOOKUP(Calculations[[#This Row],[For XLOOKUP]],Factors[For XLOOKUP],Factors[Units],"")</f>
        <v>tn CO2 eq/ €</v>
      </c>
      <c r="N482" s="12" t="str">
        <f>_xlfn.XLOOKUP(Calculations[[#This Row],[For XLOOKUP]],Factors[For XLOOKUP],Factors[Source],"")</f>
        <v>EPA 2022</v>
      </c>
      <c r="O482" s="26" t="s">
        <v>1079</v>
      </c>
      <c r="P482" s="26" t="s">
        <v>1079</v>
      </c>
      <c r="Q482" s="26" t="s">
        <v>1079</v>
      </c>
      <c r="R482" s="26" t="s">
        <v>1079</v>
      </c>
      <c r="S482" s="26">
        <v>1.52670693</v>
      </c>
      <c r="T482" s="26" t="s">
        <v>1077</v>
      </c>
      <c r="U482" s="65">
        <v>1.52670693</v>
      </c>
    </row>
    <row r="483" spans="1:21" x14ac:dyDescent="0.3">
      <c r="A483" s="8" t="s">
        <v>315</v>
      </c>
      <c r="B483" s="8" t="s">
        <v>316</v>
      </c>
      <c r="C483" s="9" t="s">
        <v>577</v>
      </c>
      <c r="D483" s="9" t="s">
        <v>549</v>
      </c>
      <c r="E483" s="8" t="s">
        <v>312</v>
      </c>
      <c r="F483" s="36" t="s">
        <v>312</v>
      </c>
      <c r="G483" s="29">
        <v>23699.18</v>
      </c>
      <c r="H483" s="11" t="s">
        <v>907</v>
      </c>
      <c r="I483" s="41" t="s">
        <v>400</v>
      </c>
      <c r="J483" s="46" t="s">
        <v>511</v>
      </c>
      <c r="K483" s="31" t="str">
        <f>_xlfn.XLOOKUP(Calculations[[#This Row],[For XLOOKUP]],Factors[For XLOOKUP],Factors[Factor],"")</f>
        <v>Σ.Ε. CO₂ eq</v>
      </c>
      <c r="L483" s="31">
        <f>_xlfn.XLOOKUP(Calculations[[#This Row],[For XLOOKUP]],Factors[For XLOOKUP],Factors[Value],"")</f>
        <v>5.7283200000000012E-4</v>
      </c>
      <c r="M483" s="31" t="str">
        <f>_xlfn.XLOOKUP(Calculations[[#This Row],[For XLOOKUP]],Factors[For XLOOKUP],Factors[Units],"")</f>
        <v>tn CO2 eq/ €</v>
      </c>
      <c r="N483" s="12" t="str">
        <f>_xlfn.XLOOKUP(Calculations[[#This Row],[For XLOOKUP]],Factors[For XLOOKUP],Factors[Source],"")</f>
        <v>EPA 2022</v>
      </c>
      <c r="O483" s="26" t="s">
        <v>1079</v>
      </c>
      <c r="P483" s="26" t="s">
        <v>1079</v>
      </c>
      <c r="Q483" s="26" t="s">
        <v>1079</v>
      </c>
      <c r="R483" s="26" t="s">
        <v>1079</v>
      </c>
      <c r="S483" s="26">
        <v>2.8637504090000005E-2</v>
      </c>
      <c r="T483" s="26" t="s">
        <v>1077</v>
      </c>
      <c r="U483" s="65">
        <v>2.8637504090000005E-2</v>
      </c>
    </row>
    <row r="484" spans="1:21" x14ac:dyDescent="0.3">
      <c r="A484" s="8" t="s">
        <v>315</v>
      </c>
      <c r="B484" s="8" t="s">
        <v>316</v>
      </c>
      <c r="C484" s="9" t="s">
        <v>577</v>
      </c>
      <c r="D484" s="9" t="s">
        <v>549</v>
      </c>
      <c r="E484" s="8" t="s">
        <v>312</v>
      </c>
      <c r="F484" s="36" t="s">
        <v>312</v>
      </c>
      <c r="G484" s="29">
        <v>202.08</v>
      </c>
      <c r="H484" s="11" t="s">
        <v>907</v>
      </c>
      <c r="I484" s="41" t="s">
        <v>385</v>
      </c>
      <c r="J484" s="46" t="s">
        <v>496</v>
      </c>
      <c r="K484" s="31" t="str">
        <f>_xlfn.XLOOKUP(Calculations[[#This Row],[For XLOOKUP]],Factors[For XLOOKUP],Factors[Factor],"")</f>
        <v>Σ.Ε. CO₂ eq</v>
      </c>
      <c r="L484" s="31">
        <f>_xlfn.XLOOKUP(Calculations[[#This Row],[For XLOOKUP]],Factors[For XLOOKUP],Factors[Value],"")</f>
        <v>2.8536300000000001E-4</v>
      </c>
      <c r="M484" s="31" t="str">
        <f>_xlfn.XLOOKUP(Calculations[[#This Row],[For XLOOKUP]],Factors[For XLOOKUP],Factors[Units],"")</f>
        <v>tn CO2 eq/ €</v>
      </c>
      <c r="N484" s="12" t="str">
        <f>_xlfn.XLOOKUP(Calculations[[#This Row],[For XLOOKUP]],Factors[For XLOOKUP],Factors[Source],"")</f>
        <v>EPA 2022</v>
      </c>
      <c r="O484" s="26" t="s">
        <v>1079</v>
      </c>
      <c r="P484" s="26" t="s">
        <v>1079</v>
      </c>
      <c r="Q484" s="26" t="s">
        <v>1079</v>
      </c>
      <c r="R484" s="26" t="s">
        <v>1079</v>
      </c>
      <c r="S484" s="26">
        <v>0.92219188652000006</v>
      </c>
      <c r="T484" s="26" t="s">
        <v>1077</v>
      </c>
      <c r="U484" s="65">
        <v>0.92219188652000006</v>
      </c>
    </row>
    <row r="485" spans="1:21" x14ac:dyDescent="0.3">
      <c r="A485" s="8" t="s">
        <v>315</v>
      </c>
      <c r="B485" s="8" t="s">
        <v>316</v>
      </c>
      <c r="C485" s="9" t="s">
        <v>577</v>
      </c>
      <c r="D485" s="9" t="s">
        <v>549</v>
      </c>
      <c r="E485" s="8" t="s">
        <v>312</v>
      </c>
      <c r="F485" s="36" t="s">
        <v>312</v>
      </c>
      <c r="G485" s="29">
        <v>856.14600000000019</v>
      </c>
      <c r="H485" s="11" t="s">
        <v>907</v>
      </c>
      <c r="I485" s="41" t="s">
        <v>322</v>
      </c>
      <c r="J485" s="46" t="s">
        <v>433</v>
      </c>
      <c r="K485" s="31" t="str">
        <f>_xlfn.XLOOKUP(Calculations[[#This Row],[For XLOOKUP]],Factors[For XLOOKUP],Factors[Factor],"")</f>
        <v>Σ.Ε. CO₂ eq</v>
      </c>
      <c r="L485" s="31">
        <f>_xlfn.XLOOKUP(Calculations[[#This Row],[For XLOOKUP]],Factors[For XLOOKUP],Factors[Value],"")</f>
        <v>3.7960000000000001E-4</v>
      </c>
      <c r="M485" s="31" t="str">
        <f>_xlfn.XLOOKUP(Calculations[[#This Row],[For XLOOKUP]],Factors[For XLOOKUP],Factors[Units],"")</f>
        <v>tn CO2 eq/ €</v>
      </c>
      <c r="N485" s="12" t="str">
        <f>_xlfn.XLOOKUP(Calculations[[#This Row],[For XLOOKUP]],Factors[For XLOOKUP],Factors[Source],"")</f>
        <v>EXIOBASE 2019 - GR</v>
      </c>
      <c r="O485" s="26" t="s">
        <v>1079</v>
      </c>
      <c r="P485" s="26" t="s">
        <v>1079</v>
      </c>
      <c r="Q485" s="26" t="s">
        <v>1079</v>
      </c>
      <c r="R485" s="26" t="s">
        <v>1079</v>
      </c>
      <c r="S485" s="26">
        <v>2.6400183761000003E-2</v>
      </c>
      <c r="T485" s="26" t="s">
        <v>1077</v>
      </c>
      <c r="U485" s="65">
        <v>2.6400183761000003E-2</v>
      </c>
    </row>
    <row r="486" spans="1:21" x14ac:dyDescent="0.3">
      <c r="A486" s="8" t="s">
        <v>315</v>
      </c>
      <c r="B486" s="8" t="s">
        <v>316</v>
      </c>
      <c r="C486" s="9" t="s">
        <v>577</v>
      </c>
      <c r="D486" s="9" t="s">
        <v>549</v>
      </c>
      <c r="E486" s="8" t="s">
        <v>312</v>
      </c>
      <c r="F486" s="36" t="s">
        <v>312</v>
      </c>
      <c r="G486" s="29">
        <v>14746.892000000002</v>
      </c>
      <c r="H486" s="11" t="s">
        <v>907</v>
      </c>
      <c r="I486" s="41" t="s">
        <v>396</v>
      </c>
      <c r="J486" s="46" t="s">
        <v>507</v>
      </c>
      <c r="K486" s="31" t="str">
        <f>_xlfn.XLOOKUP(Calculations[[#This Row],[For XLOOKUP]],Factors[For XLOOKUP],Factors[Factor],"")</f>
        <v>Σ.Ε. CO₂ eq</v>
      </c>
      <c r="L486" s="31">
        <f>_xlfn.XLOOKUP(Calculations[[#This Row],[For XLOOKUP]],Factors[For XLOOKUP],Factors[Value],"")</f>
        <v>2.2007699999999997E-4</v>
      </c>
      <c r="M486" s="31" t="str">
        <f>_xlfn.XLOOKUP(Calculations[[#This Row],[For XLOOKUP]],Factors[For XLOOKUP],Factors[Units],"")</f>
        <v>tn CO2 eq/ €</v>
      </c>
      <c r="N486" s="12" t="str">
        <f>_xlfn.XLOOKUP(Calculations[[#This Row],[For XLOOKUP]],Factors[For XLOOKUP],Factors[Source],"")</f>
        <v>EPA 2022</v>
      </c>
      <c r="O486" s="26" t="s">
        <v>1079</v>
      </c>
      <c r="P486" s="26" t="s">
        <v>1079</v>
      </c>
      <c r="Q486" s="26" t="s">
        <v>1079</v>
      </c>
      <c r="R486" s="26" t="s">
        <v>1079</v>
      </c>
      <c r="S486" s="26">
        <v>4.1483520300000006E-4</v>
      </c>
      <c r="T486" s="26" t="s">
        <v>1077</v>
      </c>
      <c r="U486" s="65">
        <v>4.1483520300000006E-4</v>
      </c>
    </row>
    <row r="487" spans="1:21" x14ac:dyDescent="0.3">
      <c r="A487" s="8" t="s">
        <v>315</v>
      </c>
      <c r="B487" s="8" t="s">
        <v>316</v>
      </c>
      <c r="C487" s="9" t="s">
        <v>577</v>
      </c>
      <c r="D487" s="9" t="s">
        <v>549</v>
      </c>
      <c r="E487" s="8" t="s">
        <v>312</v>
      </c>
      <c r="F487" s="36" t="s">
        <v>312</v>
      </c>
      <c r="G487" s="29">
        <v>827.60800000000006</v>
      </c>
      <c r="H487" s="11" t="s">
        <v>907</v>
      </c>
      <c r="I487" s="41" t="s">
        <v>376</v>
      </c>
      <c r="J487" s="46" t="s">
        <v>487</v>
      </c>
      <c r="K487" s="31" t="str">
        <f>_xlfn.XLOOKUP(Calculations[[#This Row],[For XLOOKUP]],Factors[For XLOOKUP],Factors[Factor],"")</f>
        <v>Σ.Ε. CO₂ eq</v>
      </c>
      <c r="L487" s="31">
        <f>_xlfn.XLOOKUP(Calculations[[#This Row],[For XLOOKUP]],Factors[For XLOOKUP],Factors[Value],"")</f>
        <v>1.4320800000000003E-4</v>
      </c>
      <c r="M487" s="31" t="str">
        <f>_xlfn.XLOOKUP(Calculations[[#This Row],[For XLOOKUP]],Factors[For XLOOKUP],Factors[Units],"")</f>
        <v>tn CO2 eq/ €</v>
      </c>
      <c r="N487" s="12" t="str">
        <f>_xlfn.XLOOKUP(Calculations[[#This Row],[For XLOOKUP]],Factors[For XLOOKUP],Factors[Source],"")</f>
        <v>EPA 2022</v>
      </c>
      <c r="O487" s="26" t="s">
        <v>1079</v>
      </c>
      <c r="P487" s="26" t="s">
        <v>1079</v>
      </c>
      <c r="Q487" s="26" t="s">
        <v>1079</v>
      </c>
      <c r="R487" s="26" t="s">
        <v>1079</v>
      </c>
      <c r="S487" s="26">
        <v>0.32287213000000003</v>
      </c>
      <c r="T487" s="26" t="s">
        <v>1077</v>
      </c>
      <c r="U487" s="65">
        <v>0.32287213000000003</v>
      </c>
    </row>
    <row r="488" spans="1:21" x14ac:dyDescent="0.3">
      <c r="A488" s="8" t="s">
        <v>315</v>
      </c>
      <c r="B488" s="8" t="s">
        <v>316</v>
      </c>
      <c r="C488" s="9" t="s">
        <v>577</v>
      </c>
      <c r="D488" s="9" t="s">
        <v>549</v>
      </c>
      <c r="E488" s="8" t="s">
        <v>312</v>
      </c>
      <c r="F488" s="36" t="s">
        <v>312</v>
      </c>
      <c r="G488" s="29">
        <v>344.63200000000001</v>
      </c>
      <c r="H488" s="11" t="s">
        <v>907</v>
      </c>
      <c r="I488" s="41" t="s">
        <v>422</v>
      </c>
      <c r="J488" s="46" t="s">
        <v>533</v>
      </c>
      <c r="K488" s="31" t="str">
        <f>_xlfn.XLOOKUP(Calculations[[#This Row],[For XLOOKUP]],Factors[For XLOOKUP],Factors[Factor],"")</f>
        <v>Σ.Ε. CO₂ eq</v>
      </c>
      <c r="L488" s="31">
        <f>_xlfn.XLOOKUP(Calculations[[#This Row],[For XLOOKUP]],Factors[For XLOOKUP],Factors[Value],"")</f>
        <v>2.832E-4</v>
      </c>
      <c r="M488" s="31" t="str">
        <f>_xlfn.XLOOKUP(Calculations[[#This Row],[For XLOOKUP]],Factors[For XLOOKUP],Factors[Units],"")</f>
        <v>tn CO2 eq/ €</v>
      </c>
      <c r="N488" s="12" t="str">
        <f>_xlfn.XLOOKUP(Calculations[[#This Row],[For XLOOKUP]],Factors[For XLOOKUP],Factors[Source],"")</f>
        <v>EXIOBASE 2019 - GR</v>
      </c>
      <c r="O488" s="26" t="s">
        <v>1079</v>
      </c>
      <c r="P488" s="26" t="s">
        <v>1079</v>
      </c>
      <c r="Q488" s="26" t="s">
        <v>1079</v>
      </c>
      <c r="R488" s="26" t="s">
        <v>1079</v>
      </c>
      <c r="S488" s="26">
        <v>7.0120034640000002</v>
      </c>
      <c r="T488" s="26" t="s">
        <v>1077</v>
      </c>
      <c r="U488" s="65">
        <v>7.0120034640000002</v>
      </c>
    </row>
    <row r="489" spans="1:21" x14ac:dyDescent="0.3">
      <c r="A489" s="8" t="s">
        <v>315</v>
      </c>
      <c r="B489" s="8" t="s">
        <v>316</v>
      </c>
      <c r="C489" s="9" t="s">
        <v>577</v>
      </c>
      <c r="D489" s="9" t="s">
        <v>549</v>
      </c>
      <c r="E489" s="8" t="s">
        <v>312</v>
      </c>
      <c r="F489" s="36" t="s">
        <v>312</v>
      </c>
      <c r="G489" s="29">
        <v>2115.3939999999998</v>
      </c>
      <c r="H489" s="11" t="s">
        <v>907</v>
      </c>
      <c r="I489" s="41" t="s">
        <v>411</v>
      </c>
      <c r="J489" s="46" t="s">
        <v>522</v>
      </c>
      <c r="K489" s="31" t="str">
        <f>_xlfn.XLOOKUP(Calculations[[#This Row],[For XLOOKUP]],Factors[For XLOOKUP],Factors[Factor],"")</f>
        <v>Σ.Ε. CO₂ eq</v>
      </c>
      <c r="L489" s="31">
        <f>_xlfn.XLOOKUP(Calculations[[#This Row],[For XLOOKUP]],Factors[For XLOOKUP],Factors[Value],"")</f>
        <v>4.06458E-4</v>
      </c>
      <c r="M489" s="31" t="str">
        <f>_xlfn.XLOOKUP(Calculations[[#This Row],[For XLOOKUP]],Factors[For XLOOKUP],Factors[Units],"")</f>
        <v>tn CO2 eq/ €</v>
      </c>
      <c r="N489" s="12" t="str">
        <f>_xlfn.XLOOKUP(Calculations[[#This Row],[For XLOOKUP]],Factors[For XLOOKUP],Factors[Source],"")</f>
        <v>EPA 2022</v>
      </c>
      <c r="O489" s="26" t="s">
        <v>1079</v>
      </c>
      <c r="P489" s="26" t="s">
        <v>1079</v>
      </c>
      <c r="Q489" s="26" t="s">
        <v>1079</v>
      </c>
      <c r="R489" s="26" t="s">
        <v>1079</v>
      </c>
      <c r="S489" s="26">
        <v>1.4896559392000002</v>
      </c>
      <c r="T489" s="26" t="s">
        <v>1077</v>
      </c>
      <c r="U489" s="65">
        <v>1.4896559392000002</v>
      </c>
    </row>
    <row r="490" spans="1:21" x14ac:dyDescent="0.3">
      <c r="A490" s="8" t="s">
        <v>315</v>
      </c>
      <c r="B490" s="8" t="s">
        <v>316</v>
      </c>
      <c r="C490" s="9" t="s">
        <v>577</v>
      </c>
      <c r="D490" s="9" t="s">
        <v>549</v>
      </c>
      <c r="E490" s="8" t="s">
        <v>312</v>
      </c>
      <c r="F490" s="36" t="s">
        <v>312</v>
      </c>
      <c r="G490" s="29">
        <v>126.19400000000002</v>
      </c>
      <c r="H490" s="11" t="s">
        <v>907</v>
      </c>
      <c r="I490" s="41" t="s">
        <v>410</v>
      </c>
      <c r="J490" s="46" t="s">
        <v>521</v>
      </c>
      <c r="K490" s="31" t="str">
        <f>_xlfn.XLOOKUP(Calculations[[#This Row],[For XLOOKUP]],Factors[For XLOOKUP],Factors[Factor],"")</f>
        <v>Σ.Ε. CO₂ eq</v>
      </c>
      <c r="L490" s="31">
        <f>_xlfn.XLOOKUP(Calculations[[#This Row],[For XLOOKUP]],Factors[For XLOOKUP],Factors[Value],"")</f>
        <v>3.368E-4</v>
      </c>
      <c r="M490" s="31" t="str">
        <f>_xlfn.XLOOKUP(Calculations[[#This Row],[For XLOOKUP]],Factors[For XLOOKUP],Factors[Units],"")</f>
        <v>tn CO2 eq/ €</v>
      </c>
      <c r="N490" s="12" t="str">
        <f>_xlfn.XLOOKUP(Calculations[[#This Row],[For XLOOKUP]],Factors[For XLOOKUP],Factors[Source],"")</f>
        <v>EXIOBASE 2019 - GR</v>
      </c>
      <c r="O490" s="26" t="s">
        <v>1079</v>
      </c>
      <c r="P490" s="26" t="s">
        <v>1079</v>
      </c>
      <c r="Q490" s="26" t="s">
        <v>1079</v>
      </c>
      <c r="R490" s="26" t="s">
        <v>1079</v>
      </c>
      <c r="S490" s="26">
        <v>1.5224772240000002</v>
      </c>
      <c r="T490" s="26" t="s">
        <v>1077</v>
      </c>
      <c r="U490" s="65">
        <v>1.5224772240000002</v>
      </c>
    </row>
    <row r="491" spans="1:21" x14ac:dyDescent="0.3">
      <c r="A491" s="8" t="s">
        <v>315</v>
      </c>
      <c r="B491" s="8" t="s">
        <v>316</v>
      </c>
      <c r="C491" s="9" t="s">
        <v>577</v>
      </c>
      <c r="D491" s="9" t="s">
        <v>549</v>
      </c>
      <c r="E491" s="8" t="s">
        <v>312</v>
      </c>
      <c r="F491" s="36" t="s">
        <v>312</v>
      </c>
      <c r="G491" s="29">
        <v>14496.824000000001</v>
      </c>
      <c r="H491" s="11" t="s">
        <v>907</v>
      </c>
      <c r="I491" s="41" t="s">
        <v>379</v>
      </c>
      <c r="J491" s="46" t="s">
        <v>490</v>
      </c>
      <c r="K491" s="31" t="str">
        <f>_xlfn.XLOOKUP(Calculations[[#This Row],[For XLOOKUP]],Factors[For XLOOKUP],Factors[Factor],"")</f>
        <v>Σ.Ε. CO₂ eq</v>
      </c>
      <c r="L491" s="31">
        <f>_xlfn.XLOOKUP(Calculations[[#This Row],[For XLOOKUP]],Factors[For XLOOKUP],Factors[Value],"")</f>
        <v>2.7470000000000001E-4</v>
      </c>
      <c r="M491" s="31" t="str">
        <f>_xlfn.XLOOKUP(Calculations[[#This Row],[For XLOOKUP]],Factors[For XLOOKUP],Factors[Units],"")</f>
        <v>tn CO2 eq/ €</v>
      </c>
      <c r="N491" s="12" t="str">
        <f>_xlfn.XLOOKUP(Calculations[[#This Row],[For XLOOKUP]],Factors[For XLOOKUP],Factors[Source],"")</f>
        <v>EXIOBASE 2019 - CY</v>
      </c>
      <c r="O491" s="26" t="s">
        <v>1079</v>
      </c>
      <c r="P491" s="26" t="s">
        <v>1079</v>
      </c>
      <c r="Q491" s="26" t="s">
        <v>1079</v>
      </c>
      <c r="R491" s="26" t="s">
        <v>1079</v>
      </c>
      <c r="S491" s="26">
        <v>7.2300864768000004</v>
      </c>
      <c r="T491" s="26" t="s">
        <v>1077</v>
      </c>
      <c r="U491" s="65">
        <v>7.2300864768000004</v>
      </c>
    </row>
    <row r="492" spans="1:21" x14ac:dyDescent="0.3">
      <c r="A492" s="8" t="s">
        <v>315</v>
      </c>
      <c r="B492" s="8" t="s">
        <v>316</v>
      </c>
      <c r="C492" s="9" t="s">
        <v>577</v>
      </c>
      <c r="D492" s="9" t="s">
        <v>549</v>
      </c>
      <c r="E492" s="8" t="s">
        <v>312</v>
      </c>
      <c r="F492" s="36" t="s">
        <v>312</v>
      </c>
      <c r="G492" s="29">
        <v>145.46199999999999</v>
      </c>
      <c r="H492" s="11" t="s">
        <v>907</v>
      </c>
      <c r="I492" s="41" t="s">
        <v>418</v>
      </c>
      <c r="J492" s="46" t="s">
        <v>529</v>
      </c>
      <c r="K492" s="31" t="str">
        <f>_xlfn.XLOOKUP(Calculations[[#This Row],[For XLOOKUP]],Factors[For XLOOKUP],Factors[Factor],"")</f>
        <v>Σ.Ε. CO₂ eq</v>
      </c>
      <c r="L492" s="31">
        <f>_xlfn.XLOOKUP(Calculations[[#This Row],[For XLOOKUP]],Factors[For XLOOKUP],Factors[Value],"")</f>
        <v>1.1003849999999999E-3</v>
      </c>
      <c r="M492" s="31" t="str">
        <f>_xlfn.XLOOKUP(Calculations[[#This Row],[For XLOOKUP]],Factors[For XLOOKUP],Factors[Units],"")</f>
        <v>tn CO2 eq/ €</v>
      </c>
      <c r="N492" s="12" t="str">
        <f>_xlfn.XLOOKUP(Calculations[[#This Row],[For XLOOKUP]],Factors[For XLOOKUP],Factors[Source],"")</f>
        <v>EPA 2022</v>
      </c>
      <c r="O492" s="26" t="s">
        <v>1079</v>
      </c>
      <c r="P492" s="26" t="s">
        <v>1079</v>
      </c>
      <c r="Q492" s="26" t="s">
        <v>1079</v>
      </c>
      <c r="R492" s="26" t="s">
        <v>1079</v>
      </c>
      <c r="S492" s="26">
        <v>0.35584105920000003</v>
      </c>
      <c r="T492" s="26" t="s">
        <v>1077</v>
      </c>
      <c r="U492" s="65">
        <v>0.35584105920000003</v>
      </c>
    </row>
    <row r="493" spans="1:21" x14ac:dyDescent="0.3">
      <c r="A493" s="8" t="s">
        <v>315</v>
      </c>
      <c r="B493" s="8" t="s">
        <v>316</v>
      </c>
      <c r="C493" s="9" t="s">
        <v>577</v>
      </c>
      <c r="D493" s="9" t="s">
        <v>549</v>
      </c>
      <c r="E493" s="8" t="s">
        <v>312</v>
      </c>
      <c r="F493" s="36" t="s">
        <v>312</v>
      </c>
      <c r="G493" s="29">
        <v>37780.734000000004</v>
      </c>
      <c r="H493" s="11" t="s">
        <v>907</v>
      </c>
      <c r="I493" s="41" t="s">
        <v>393</v>
      </c>
      <c r="J493" s="46" t="s">
        <v>504</v>
      </c>
      <c r="K493" s="31" t="str">
        <f>_xlfn.XLOOKUP(Calculations[[#This Row],[For XLOOKUP]],Factors[For XLOOKUP],Factors[Factor],"")</f>
        <v>Σ.Ε. CO₂ eq</v>
      </c>
      <c r="L493" s="31">
        <f>_xlfn.XLOOKUP(Calculations[[#This Row],[For XLOOKUP]],Factors[For XLOOKUP],Factors[Value],"")</f>
        <v>1.1372399999999998E-4</v>
      </c>
      <c r="M493" s="31" t="str">
        <f>_xlfn.XLOOKUP(Calculations[[#This Row],[For XLOOKUP]],Factors[For XLOOKUP],Factors[Units],"")</f>
        <v>tn CO2 eq/ €</v>
      </c>
      <c r="N493" s="12" t="str">
        <f>_xlfn.XLOOKUP(Calculations[[#This Row],[For XLOOKUP]],Factors[For XLOOKUP],Factors[Source],"")</f>
        <v>EPA 2022</v>
      </c>
      <c r="O493" s="26" t="s">
        <v>1079</v>
      </c>
      <c r="P493" s="26" t="s">
        <v>1079</v>
      </c>
      <c r="Q493" s="26" t="s">
        <v>1079</v>
      </c>
      <c r="R493" s="26" t="s">
        <v>1079</v>
      </c>
      <c r="S493" s="26">
        <v>0.47096192000000003</v>
      </c>
      <c r="T493" s="26" t="s">
        <v>1077</v>
      </c>
      <c r="U493" s="65">
        <v>0.47096192000000003</v>
      </c>
    </row>
    <row r="494" spans="1:21" x14ac:dyDescent="0.3">
      <c r="A494" s="8" t="s">
        <v>315</v>
      </c>
      <c r="B494" s="8" t="s">
        <v>316</v>
      </c>
      <c r="C494" s="9" t="s">
        <v>577</v>
      </c>
      <c r="D494" s="9" t="s">
        <v>549</v>
      </c>
      <c r="E494" s="8" t="s">
        <v>312</v>
      </c>
      <c r="F494" s="36" t="s">
        <v>312</v>
      </c>
      <c r="G494" s="29">
        <v>628.65600000000006</v>
      </c>
      <c r="H494" s="11" t="s">
        <v>907</v>
      </c>
      <c r="I494" s="41" t="s">
        <v>420</v>
      </c>
      <c r="J494" s="46" t="s">
        <v>531</v>
      </c>
      <c r="K494" s="31" t="str">
        <f>_xlfn.XLOOKUP(Calculations[[#This Row],[For XLOOKUP]],Factors[For XLOOKUP],Factors[Factor],"")</f>
        <v>Σ.Ε. CO₂ eq</v>
      </c>
      <c r="L494" s="31">
        <f>_xlfn.XLOOKUP(Calculations[[#This Row],[For XLOOKUP]],Factors[For XLOOKUP],Factors[Value],"")</f>
        <v>2.5587899999999998E-4</v>
      </c>
      <c r="M494" s="31" t="str">
        <f>_xlfn.XLOOKUP(Calculations[[#This Row],[For XLOOKUP]],Factors[For XLOOKUP],Factors[Units],"")</f>
        <v>tn CO2 eq/ €</v>
      </c>
      <c r="N494" s="12" t="str">
        <f>_xlfn.XLOOKUP(Calculations[[#This Row],[For XLOOKUP]],Factors[For XLOOKUP],Factors[Source],"")</f>
        <v>EPA 2022</v>
      </c>
      <c r="O494" s="26" t="s">
        <v>1079</v>
      </c>
      <c r="P494" s="26" t="s">
        <v>1079</v>
      </c>
      <c r="Q494" s="26" t="s">
        <v>1079</v>
      </c>
      <c r="R494" s="26" t="s">
        <v>1079</v>
      </c>
      <c r="S494" s="26">
        <v>2.53152</v>
      </c>
      <c r="T494" s="26" t="s">
        <v>1077</v>
      </c>
      <c r="U494" s="65">
        <v>2.53152</v>
      </c>
    </row>
    <row r="495" spans="1:21" x14ac:dyDescent="0.3">
      <c r="A495" s="8" t="s">
        <v>315</v>
      </c>
      <c r="B495" s="8" t="s">
        <v>316</v>
      </c>
      <c r="C495" s="9" t="s">
        <v>577</v>
      </c>
      <c r="D495" s="9" t="s">
        <v>549</v>
      </c>
      <c r="E495" s="8" t="s">
        <v>312</v>
      </c>
      <c r="F495" s="36" t="s">
        <v>312</v>
      </c>
      <c r="G495" s="29">
        <v>111055.31600000002</v>
      </c>
      <c r="H495" s="11" t="s">
        <v>907</v>
      </c>
      <c r="I495" s="41" t="s">
        <v>347</v>
      </c>
      <c r="J495" s="46" t="s">
        <v>458</v>
      </c>
      <c r="K495" s="31" t="str">
        <f>_xlfn.XLOOKUP(Calculations[[#This Row],[For XLOOKUP]],Factors[For XLOOKUP],Factors[Factor],"")</f>
        <v>Σ.Ε. CO₂ eq</v>
      </c>
      <c r="L495" s="31">
        <f>_xlfn.XLOOKUP(Calculations[[#This Row],[For XLOOKUP]],Factors[For XLOOKUP],Factors[Value],"")</f>
        <v>8.7299999999999997E-4</v>
      </c>
      <c r="M495" s="31" t="str">
        <f>_xlfn.XLOOKUP(Calculations[[#This Row],[For XLOOKUP]],Factors[For XLOOKUP],Factors[Units],"")</f>
        <v>tn CO2 eq/ €</v>
      </c>
      <c r="N495" s="12" t="str">
        <f>_xlfn.XLOOKUP(Calculations[[#This Row],[For XLOOKUP]],Factors[For XLOOKUP],Factors[Source],"")</f>
        <v>EXIOBASE 2019 - GR</v>
      </c>
      <c r="O495" s="26" t="s">
        <v>1079</v>
      </c>
      <c r="P495" s="26" t="s">
        <v>1079</v>
      </c>
      <c r="Q495" s="26" t="s">
        <v>1079</v>
      </c>
      <c r="R495" s="26" t="s">
        <v>1079</v>
      </c>
      <c r="S495" s="26">
        <v>0.43633180800000004</v>
      </c>
      <c r="T495" s="26" t="s">
        <v>1077</v>
      </c>
      <c r="U495" s="65">
        <v>0.43633180800000004</v>
      </c>
    </row>
    <row r="496" spans="1:21" x14ac:dyDescent="0.3">
      <c r="A496" s="8" t="s">
        <v>315</v>
      </c>
      <c r="B496" s="8" t="s">
        <v>316</v>
      </c>
      <c r="C496" s="9" t="s">
        <v>577</v>
      </c>
      <c r="D496" s="9" t="s">
        <v>549</v>
      </c>
      <c r="E496" s="8" t="s">
        <v>312</v>
      </c>
      <c r="F496" s="36" t="s">
        <v>312</v>
      </c>
      <c r="G496" s="29">
        <v>44330.013999999996</v>
      </c>
      <c r="H496" s="11" t="s">
        <v>907</v>
      </c>
      <c r="I496" s="41" t="s">
        <v>374</v>
      </c>
      <c r="J496" s="46" t="s">
        <v>485</v>
      </c>
      <c r="K496" s="31" t="str">
        <f>_xlfn.XLOOKUP(Calculations[[#This Row],[For XLOOKUP]],Factors[For XLOOKUP],Factors[Factor],"")</f>
        <v>Σ.Ε. CO₂ eq</v>
      </c>
      <c r="L496" s="31">
        <f>_xlfn.XLOOKUP(Calculations[[#This Row],[For XLOOKUP]],Factors[For XLOOKUP],Factors[Value],"")</f>
        <v>3.2537700000000001E-4</v>
      </c>
      <c r="M496" s="31" t="str">
        <f>_xlfn.XLOOKUP(Calculations[[#This Row],[For XLOOKUP]],Factors[For XLOOKUP],Factors[Units],"")</f>
        <v>tn CO2 eq/ €</v>
      </c>
      <c r="N496" s="12" t="str">
        <f>_xlfn.XLOOKUP(Calculations[[#This Row],[For XLOOKUP]],Factors[For XLOOKUP],Factors[Source],"")</f>
        <v>EPA 2022</v>
      </c>
      <c r="O496" s="26" t="s">
        <v>1079</v>
      </c>
      <c r="P496" s="26" t="s">
        <v>1079</v>
      </c>
      <c r="Q496" s="26" t="s">
        <v>1079</v>
      </c>
      <c r="R496" s="26" t="s">
        <v>1079</v>
      </c>
      <c r="S496" s="26">
        <v>1.5090703490800002</v>
      </c>
      <c r="T496" s="26" t="s">
        <v>1077</v>
      </c>
      <c r="U496" s="65">
        <v>1.5090703490800002</v>
      </c>
    </row>
    <row r="497" spans="1:21" x14ac:dyDescent="0.3">
      <c r="A497" s="8" t="s">
        <v>315</v>
      </c>
      <c r="B497" s="8" t="s">
        <v>316</v>
      </c>
      <c r="C497" s="9" t="s">
        <v>577</v>
      </c>
      <c r="D497" s="9" t="s">
        <v>549</v>
      </c>
      <c r="E497" s="8" t="s">
        <v>312</v>
      </c>
      <c r="F497" s="36" t="s">
        <v>312</v>
      </c>
      <c r="G497" s="29">
        <v>55462.156000000032</v>
      </c>
      <c r="H497" s="11" t="s">
        <v>907</v>
      </c>
      <c r="I497" s="41" t="s">
        <v>366</v>
      </c>
      <c r="J497" s="46" t="s">
        <v>477</v>
      </c>
      <c r="K497" s="31" t="str">
        <f>_xlfn.XLOOKUP(Calculations[[#This Row],[For XLOOKUP]],Factors[For XLOOKUP],Factors[Factor],"")</f>
        <v>Σ.Ε. CO₂ eq</v>
      </c>
      <c r="L497" s="31">
        <f>_xlfn.XLOOKUP(Calculations[[#This Row],[For XLOOKUP]],Factors[For XLOOKUP],Factors[Value],"")</f>
        <v>2.288E-4</v>
      </c>
      <c r="M497" s="31" t="str">
        <f>_xlfn.XLOOKUP(Calculations[[#This Row],[For XLOOKUP]],Factors[For XLOOKUP],Factors[Units],"")</f>
        <v>tn CO2 eq/ €</v>
      </c>
      <c r="N497" s="12" t="str">
        <f>_xlfn.XLOOKUP(Calculations[[#This Row],[For XLOOKUP]],Factors[For XLOOKUP],Factors[Source],"")</f>
        <v>EXIOBASE 2019 - GR</v>
      </c>
      <c r="O497" s="26" t="s">
        <v>1079</v>
      </c>
      <c r="P497" s="26" t="s">
        <v>1079</v>
      </c>
      <c r="Q497" s="26" t="s">
        <v>1079</v>
      </c>
      <c r="R497" s="26" t="s">
        <v>1079</v>
      </c>
      <c r="S497" s="26">
        <v>0.35798400000000002</v>
      </c>
      <c r="T497" s="26" t="s">
        <v>1077</v>
      </c>
      <c r="U497" s="65">
        <v>0.35798400000000002</v>
      </c>
    </row>
    <row r="498" spans="1:21" x14ac:dyDescent="0.3">
      <c r="A498" s="8" t="s">
        <v>315</v>
      </c>
      <c r="B498" s="8" t="s">
        <v>316</v>
      </c>
      <c r="C498" s="9" t="s">
        <v>577</v>
      </c>
      <c r="D498" s="9" t="s">
        <v>549</v>
      </c>
      <c r="E498" s="8" t="s">
        <v>312</v>
      </c>
      <c r="F498" s="36" t="s">
        <v>312</v>
      </c>
      <c r="G498" s="29">
        <v>35454.817999999999</v>
      </c>
      <c r="H498" s="11" t="s">
        <v>907</v>
      </c>
      <c r="I498" s="41" t="s">
        <v>371</v>
      </c>
      <c r="J498" s="46" t="s">
        <v>482</v>
      </c>
      <c r="K498" s="31" t="str">
        <f>_xlfn.XLOOKUP(Calculations[[#This Row],[For XLOOKUP]],Factors[For XLOOKUP],Factors[Factor],"")</f>
        <v>Σ.Ε. CO₂ eq</v>
      </c>
      <c r="L498" s="31">
        <f>_xlfn.XLOOKUP(Calculations[[#This Row],[For XLOOKUP]],Factors[For XLOOKUP],Factors[Value],"")</f>
        <v>1.887E-3</v>
      </c>
      <c r="M498" s="31" t="str">
        <f>_xlfn.XLOOKUP(Calculations[[#This Row],[For XLOOKUP]],Factors[For XLOOKUP],Factors[Units],"")</f>
        <v>tn CO2 eq/ €</v>
      </c>
      <c r="N498" s="12" t="str">
        <f>_xlfn.XLOOKUP(Calculations[[#This Row],[For XLOOKUP]],Factors[For XLOOKUP],Factors[Source],"")</f>
        <v>EXIOBASE 2019 - GR</v>
      </c>
      <c r="O498" s="26" t="s">
        <v>1079</v>
      </c>
      <c r="P498" s="26" t="s">
        <v>1079</v>
      </c>
      <c r="Q498" s="26" t="s">
        <v>1079</v>
      </c>
      <c r="R498" s="26" t="s">
        <v>1079</v>
      </c>
      <c r="S498" s="26">
        <v>0.45542909999999998</v>
      </c>
      <c r="T498" s="26" t="s">
        <v>1077</v>
      </c>
      <c r="U498" s="65">
        <v>0.45542909999999998</v>
      </c>
    </row>
    <row r="499" spans="1:21" x14ac:dyDescent="0.3">
      <c r="A499" s="8" t="s">
        <v>315</v>
      </c>
      <c r="B499" s="8" t="s">
        <v>316</v>
      </c>
      <c r="C499" s="9" t="s">
        <v>577</v>
      </c>
      <c r="D499" s="9" t="s">
        <v>549</v>
      </c>
      <c r="E499" s="8" t="s">
        <v>312</v>
      </c>
      <c r="F499" s="36" t="s">
        <v>312</v>
      </c>
      <c r="G499" s="29">
        <v>4885.2040000000006</v>
      </c>
      <c r="H499" s="11" t="s">
        <v>907</v>
      </c>
      <c r="I499" s="41" t="s">
        <v>392</v>
      </c>
      <c r="J499" s="46" t="s">
        <v>503</v>
      </c>
      <c r="K499" s="31" t="str">
        <f>_xlfn.XLOOKUP(Calculations[[#This Row],[For XLOOKUP]],Factors[For XLOOKUP],Factors[Factor],"")</f>
        <v>Σ.Ε. CO₂ eq</v>
      </c>
      <c r="L499" s="31">
        <f>_xlfn.XLOOKUP(Calculations[[#This Row],[For XLOOKUP]],Factors[For XLOOKUP],Factors[Value],"")</f>
        <v>7.792199999999999E-5</v>
      </c>
      <c r="M499" s="31" t="str">
        <f>_xlfn.XLOOKUP(Calculations[[#This Row],[For XLOOKUP]],Factors[For XLOOKUP],Factors[Units],"")</f>
        <v>tn CO2 eq/ €</v>
      </c>
      <c r="N499" s="12" t="str">
        <f>_xlfn.XLOOKUP(Calculations[[#This Row],[For XLOOKUP]],Factors[For XLOOKUP],Factors[Source],"")</f>
        <v>EPA 2022</v>
      </c>
      <c r="O499" s="26" t="s">
        <v>1079</v>
      </c>
      <c r="P499" s="26" t="s">
        <v>1079</v>
      </c>
      <c r="Q499" s="26" t="s">
        <v>1079</v>
      </c>
      <c r="R499" s="26" t="s">
        <v>1079</v>
      </c>
      <c r="S499" s="26">
        <v>6.1528312319999943</v>
      </c>
      <c r="T499" s="26" t="s">
        <v>1077</v>
      </c>
      <c r="U499" s="65">
        <v>6.1528312319999943</v>
      </c>
    </row>
    <row r="500" spans="1:21" x14ac:dyDescent="0.3">
      <c r="A500" s="8" t="s">
        <v>315</v>
      </c>
      <c r="B500" s="8" t="s">
        <v>316</v>
      </c>
      <c r="C500" s="9" t="s">
        <v>577</v>
      </c>
      <c r="D500" s="9" t="s">
        <v>549</v>
      </c>
      <c r="E500" s="8" t="s">
        <v>312</v>
      </c>
      <c r="F500" s="36" t="s">
        <v>312</v>
      </c>
      <c r="G500" s="29">
        <v>47592.800000000003</v>
      </c>
      <c r="H500" s="11" t="s">
        <v>907</v>
      </c>
      <c r="I500" s="41" t="s">
        <v>912</v>
      </c>
      <c r="J500" s="46" t="s">
        <v>909</v>
      </c>
      <c r="K500" s="31" t="str">
        <f>_xlfn.XLOOKUP(Calculations[[#This Row],[For XLOOKUP]],Factors[For XLOOKUP],Factors[Factor],"")</f>
        <v>Σ.Ε. CO₂ eq</v>
      </c>
      <c r="L500" s="31">
        <f>_xlfn.XLOOKUP(Calculations[[#This Row],[For XLOOKUP]],Factors[For XLOOKUP],Factors[Value],"")</f>
        <v>1.0403639999999998E-3</v>
      </c>
      <c r="M500" s="31" t="str">
        <f>_xlfn.XLOOKUP(Calculations[[#This Row],[For XLOOKUP]],Factors[For XLOOKUP],Factors[Units],"")</f>
        <v>tn CO2 eq/ €</v>
      </c>
      <c r="N500" s="12" t="str">
        <f>_xlfn.XLOOKUP(Calculations[[#This Row],[For XLOOKUP]],Factors[For XLOOKUP],Factors[Source],"")</f>
        <v>EPA 2022</v>
      </c>
      <c r="O500" s="26" t="s">
        <v>1079</v>
      </c>
      <c r="P500" s="26" t="s">
        <v>1079</v>
      </c>
      <c r="Q500" s="26" t="s">
        <v>1079</v>
      </c>
      <c r="R500" s="26" t="s">
        <v>1079</v>
      </c>
      <c r="S500" s="26">
        <v>59.542198399999997</v>
      </c>
      <c r="T500" s="26" t="s">
        <v>1077</v>
      </c>
      <c r="U500" s="65">
        <v>59.542198399999997</v>
      </c>
    </row>
    <row r="501" spans="1:21" x14ac:dyDescent="0.3">
      <c r="A501" s="8" t="s">
        <v>315</v>
      </c>
      <c r="B501" s="8" t="s">
        <v>316</v>
      </c>
      <c r="C501" s="9" t="s">
        <v>577</v>
      </c>
      <c r="D501" s="9" t="s">
        <v>549</v>
      </c>
      <c r="E501" s="8" t="s">
        <v>312</v>
      </c>
      <c r="F501" s="36" t="s">
        <v>312</v>
      </c>
      <c r="G501" s="29">
        <v>11992.464</v>
      </c>
      <c r="H501" s="11" t="s">
        <v>907</v>
      </c>
      <c r="I501" s="41" t="s">
        <v>327</v>
      </c>
      <c r="J501" s="46" t="s">
        <v>438</v>
      </c>
      <c r="K501" s="31" t="str">
        <f>_xlfn.XLOOKUP(Calculations[[#This Row],[For XLOOKUP]],Factors[For XLOOKUP],Factors[Factor],"")</f>
        <v>Σ.Ε. CO₂ eq</v>
      </c>
      <c r="L501" s="31">
        <f>_xlfn.XLOOKUP(Calculations[[#This Row],[For XLOOKUP]],Factors[For XLOOKUP],Factors[Value],"")</f>
        <v>2.6324999999999997E-4</v>
      </c>
      <c r="M501" s="31" t="str">
        <f>_xlfn.XLOOKUP(Calculations[[#This Row],[For XLOOKUP]],Factors[For XLOOKUP],Factors[Units],"")</f>
        <v>tn CO2 eq/ €</v>
      </c>
      <c r="N501" s="12" t="str">
        <f>_xlfn.XLOOKUP(Calculations[[#This Row],[For XLOOKUP]],Factors[For XLOOKUP],Factors[Source],"")</f>
        <v>EPA 2022</v>
      </c>
      <c r="O501" s="26" t="s">
        <v>1079</v>
      </c>
      <c r="P501" s="26" t="s">
        <v>1079</v>
      </c>
      <c r="Q501" s="26" t="s">
        <v>1079</v>
      </c>
      <c r="R501" s="26" t="s">
        <v>1079</v>
      </c>
      <c r="S501" s="26">
        <v>1.6155183352</v>
      </c>
      <c r="T501" s="26" t="s">
        <v>1077</v>
      </c>
      <c r="U501" s="65">
        <v>1.6155183352</v>
      </c>
    </row>
    <row r="502" spans="1:21" x14ac:dyDescent="0.3">
      <c r="A502" s="8" t="s">
        <v>315</v>
      </c>
      <c r="B502" s="8" t="s">
        <v>316</v>
      </c>
      <c r="C502" s="9" t="s">
        <v>577</v>
      </c>
      <c r="D502" s="9" t="s">
        <v>549</v>
      </c>
      <c r="E502" s="8" t="s">
        <v>312</v>
      </c>
      <c r="F502" s="36" t="s">
        <v>312</v>
      </c>
      <c r="G502" s="29">
        <v>6090.4639999999999</v>
      </c>
      <c r="H502" s="11" t="s">
        <v>907</v>
      </c>
      <c r="I502" s="41" t="s">
        <v>350</v>
      </c>
      <c r="J502" s="46" t="s">
        <v>461</v>
      </c>
      <c r="K502" s="31" t="str">
        <f>_xlfn.XLOOKUP(Calculations[[#This Row],[For XLOOKUP]],Factors[For XLOOKUP],Factors[Factor],"")</f>
        <v>Σ.Ε. CO₂ eq</v>
      </c>
      <c r="L502" s="31">
        <f>_xlfn.XLOOKUP(Calculations[[#This Row],[For XLOOKUP]],Factors[For XLOOKUP],Factors[Value],"")</f>
        <v>7.1914136000000004E-4</v>
      </c>
      <c r="M502" s="31" t="str">
        <f>_xlfn.XLOOKUP(Calculations[[#This Row],[For XLOOKUP]],Factors[For XLOOKUP],Factors[Units],"")</f>
        <v>tn CO2 eq/ €</v>
      </c>
      <c r="N502" s="12" t="str">
        <f>_xlfn.XLOOKUP(Calculations[[#This Row],[For XLOOKUP]],Factors[For XLOOKUP],Factors[Source],"")</f>
        <v>BEIS 2021</v>
      </c>
      <c r="O502" s="26" t="s">
        <v>1079</v>
      </c>
      <c r="P502" s="26" t="s">
        <v>1079</v>
      </c>
      <c r="Q502" s="26" t="s">
        <v>1079</v>
      </c>
      <c r="R502" s="26" t="s">
        <v>1079</v>
      </c>
      <c r="S502" s="26">
        <v>0.11477434811220001</v>
      </c>
      <c r="T502" s="26" t="s">
        <v>1077</v>
      </c>
      <c r="U502" s="65">
        <v>0.11477434811220001</v>
      </c>
    </row>
    <row r="503" spans="1:21" x14ac:dyDescent="0.3">
      <c r="A503" s="8" t="s">
        <v>315</v>
      </c>
      <c r="B503" s="8" t="s">
        <v>316</v>
      </c>
      <c r="C503" s="9" t="s">
        <v>577</v>
      </c>
      <c r="D503" s="9" t="s">
        <v>549</v>
      </c>
      <c r="E503" s="8" t="s">
        <v>312</v>
      </c>
      <c r="F503" s="36" t="s">
        <v>312</v>
      </c>
      <c r="G503" s="29">
        <v>10218.044000000002</v>
      </c>
      <c r="H503" s="11" t="s">
        <v>907</v>
      </c>
      <c r="I503" s="41" t="s">
        <v>346</v>
      </c>
      <c r="J503" s="46" t="s">
        <v>457</v>
      </c>
      <c r="K503" s="31" t="str">
        <f>_xlfn.XLOOKUP(Calculations[[#This Row],[For XLOOKUP]],Factors[For XLOOKUP],Factors[Factor],"")</f>
        <v>Σ.Ε. CO₂ eq</v>
      </c>
      <c r="L503" s="31">
        <f>_xlfn.XLOOKUP(Calculations[[#This Row],[For XLOOKUP]],Factors[For XLOOKUP],Factors[Value],"")</f>
        <v>8.4240000000000007E-5</v>
      </c>
      <c r="M503" s="31" t="str">
        <f>_xlfn.XLOOKUP(Calculations[[#This Row],[For XLOOKUP]],Factors[For XLOOKUP],Factors[Units],"")</f>
        <v>tn CO2 eq/ €</v>
      </c>
      <c r="N503" s="12" t="str">
        <f>_xlfn.XLOOKUP(Calculations[[#This Row],[For XLOOKUP]],Factors[For XLOOKUP],Factors[Source],"")</f>
        <v>EPA 2022</v>
      </c>
      <c r="O503" s="26" t="s">
        <v>1079</v>
      </c>
      <c r="P503" s="26" t="s">
        <v>1079</v>
      </c>
      <c r="Q503" s="26" t="s">
        <v>1079</v>
      </c>
      <c r="R503" s="26" t="s">
        <v>1079</v>
      </c>
      <c r="S503" s="26">
        <v>2188.4069163378508</v>
      </c>
      <c r="T503" s="26" t="s">
        <v>1077</v>
      </c>
      <c r="U503" s="65">
        <v>2188.4069163378508</v>
      </c>
    </row>
    <row r="504" spans="1:21" x14ac:dyDescent="0.3">
      <c r="A504" s="8" t="s">
        <v>315</v>
      </c>
      <c r="B504" s="8" t="s">
        <v>316</v>
      </c>
      <c r="C504" s="9" t="s">
        <v>577</v>
      </c>
      <c r="D504" s="9" t="s">
        <v>549</v>
      </c>
      <c r="E504" s="8" t="s">
        <v>312</v>
      </c>
      <c r="F504" s="36" t="s">
        <v>312</v>
      </c>
      <c r="G504" s="29">
        <v>64038.144000000008</v>
      </c>
      <c r="H504" s="11" t="s">
        <v>907</v>
      </c>
      <c r="I504" s="41" t="s">
        <v>417</v>
      </c>
      <c r="J504" s="46" t="s">
        <v>528</v>
      </c>
      <c r="K504" s="31" t="str">
        <f>_xlfn.XLOOKUP(Calculations[[#This Row],[For XLOOKUP]],Factors[For XLOOKUP],Factors[Factor],"")</f>
        <v>Σ.Ε. CO₂ eq</v>
      </c>
      <c r="L504" s="31">
        <f>_xlfn.XLOOKUP(Calculations[[#This Row],[For XLOOKUP]],Factors[For XLOOKUP],Factors[Value],"")</f>
        <v>3.7907999999999996E-4</v>
      </c>
      <c r="M504" s="31" t="str">
        <f>_xlfn.XLOOKUP(Calculations[[#This Row],[For XLOOKUP]],Factors[For XLOOKUP],Factors[Units],"")</f>
        <v>tn CO2 eq/ €</v>
      </c>
      <c r="N504" s="12" t="str">
        <f>_xlfn.XLOOKUP(Calculations[[#This Row],[For XLOOKUP]],Factors[For XLOOKUP],Factors[Source],"")</f>
        <v>EPA 2022</v>
      </c>
      <c r="O504" s="26" t="s">
        <v>1079</v>
      </c>
      <c r="P504" s="26" t="s">
        <v>1079</v>
      </c>
      <c r="Q504" s="26" t="s">
        <v>1079</v>
      </c>
      <c r="R504" s="26" t="s">
        <v>1079</v>
      </c>
      <c r="S504" s="26">
        <v>2.3338758300000002</v>
      </c>
      <c r="T504" s="26" t="s">
        <v>1077</v>
      </c>
      <c r="U504" s="65">
        <v>2.3338758300000002</v>
      </c>
    </row>
    <row r="505" spans="1:21" x14ac:dyDescent="0.3">
      <c r="A505" s="8" t="s">
        <v>315</v>
      </c>
      <c r="B505" s="8" t="s">
        <v>316</v>
      </c>
      <c r="C505" s="9" t="s">
        <v>577</v>
      </c>
      <c r="D505" s="9" t="s">
        <v>549</v>
      </c>
      <c r="E505" s="8" t="s">
        <v>312</v>
      </c>
      <c r="F505" s="36" t="s">
        <v>312</v>
      </c>
      <c r="G505" s="29">
        <v>452.83199999999988</v>
      </c>
      <c r="H505" s="11" t="s">
        <v>907</v>
      </c>
      <c r="I505" s="41" t="s">
        <v>380</v>
      </c>
      <c r="J505" s="46" t="s">
        <v>491</v>
      </c>
      <c r="K505" s="31" t="str">
        <f>_xlfn.XLOOKUP(Calculations[[#This Row],[For XLOOKUP]],Factors[For XLOOKUP],Factors[Factor],"")</f>
        <v>Σ.Ε. CO₂ eq</v>
      </c>
      <c r="L505" s="31">
        <f>_xlfn.XLOOKUP(Calculations[[#This Row],[For XLOOKUP]],Factors[For XLOOKUP],Factors[Value],"")</f>
        <v>3.5486099999999999E-4</v>
      </c>
      <c r="M505" s="31" t="str">
        <f>_xlfn.XLOOKUP(Calculations[[#This Row],[For XLOOKUP]],Factors[For XLOOKUP],Factors[Units],"")</f>
        <v>tn CO2 eq/ €</v>
      </c>
      <c r="N505" s="12" t="str">
        <f>_xlfn.XLOOKUP(Calculations[[#This Row],[For XLOOKUP]],Factors[For XLOOKUP],Factors[Source],"")</f>
        <v>EPA 2022</v>
      </c>
      <c r="O505" s="26" t="s">
        <v>1079</v>
      </c>
      <c r="P505" s="26" t="s">
        <v>1079</v>
      </c>
      <c r="Q505" s="26" t="s">
        <v>1079</v>
      </c>
      <c r="R505" s="26" t="s">
        <v>1079</v>
      </c>
      <c r="S505" s="26">
        <v>0.30462000706800002</v>
      </c>
      <c r="T505" s="26" t="s">
        <v>1077</v>
      </c>
      <c r="U505" s="65">
        <v>0.30462000706800002</v>
      </c>
    </row>
    <row r="506" spans="1:21" x14ac:dyDescent="0.3">
      <c r="A506" s="8" t="s">
        <v>315</v>
      </c>
      <c r="B506" s="8" t="s">
        <v>316</v>
      </c>
      <c r="C506" s="9" t="s">
        <v>577</v>
      </c>
      <c r="D506" s="9" t="s">
        <v>549</v>
      </c>
      <c r="E506" s="8" t="s">
        <v>312</v>
      </c>
      <c r="F506" s="36" t="s">
        <v>312</v>
      </c>
      <c r="G506" s="29">
        <v>13.268000000000001</v>
      </c>
      <c r="H506" s="11" t="s">
        <v>907</v>
      </c>
      <c r="I506" s="41" t="s">
        <v>913</v>
      </c>
      <c r="J506" s="46" t="s">
        <v>910</v>
      </c>
      <c r="K506" s="31" t="str">
        <f>_xlfn.XLOOKUP(Calculations[[#This Row],[For XLOOKUP]],Factors[For XLOOKUP],Factors[Factor],"")</f>
        <v>Σ.Ε. CO₂ eq</v>
      </c>
      <c r="L506" s="31">
        <f>_xlfn.XLOOKUP(Calculations[[#This Row],[For XLOOKUP]],Factors[For XLOOKUP],Factors[Value],"")</f>
        <v>6.508000000000001E-4</v>
      </c>
      <c r="M506" s="31" t="str">
        <f>_xlfn.XLOOKUP(Calculations[[#This Row],[For XLOOKUP]],Factors[For XLOOKUP],Factors[Units],"")</f>
        <v>tn CO2 eq/ €</v>
      </c>
      <c r="N506" s="12" t="str">
        <f>_xlfn.XLOOKUP(Calculations[[#This Row],[For XLOOKUP]],Factors[For XLOOKUP],Factors[Source],"")</f>
        <v>EXIOBASE 2019 - GR</v>
      </c>
      <c r="O506" s="26" t="s">
        <v>1079</v>
      </c>
      <c r="P506" s="26" t="s">
        <v>1079</v>
      </c>
      <c r="Q506" s="26" t="s">
        <v>1079</v>
      </c>
      <c r="R506" s="26" t="s">
        <v>1079</v>
      </c>
      <c r="S506" s="26">
        <v>0.57937799999999995</v>
      </c>
      <c r="T506" s="26" t="s">
        <v>1077</v>
      </c>
      <c r="U506" s="65">
        <v>0.57937799999999995</v>
      </c>
    </row>
    <row r="507" spans="1:21" x14ac:dyDescent="0.3">
      <c r="A507" s="8" t="s">
        <v>315</v>
      </c>
      <c r="B507" s="8" t="s">
        <v>316</v>
      </c>
      <c r="C507" s="9" t="s">
        <v>577</v>
      </c>
      <c r="D507" s="9" t="s">
        <v>549</v>
      </c>
      <c r="E507" s="8" t="s">
        <v>312</v>
      </c>
      <c r="F507" s="36" t="s">
        <v>312</v>
      </c>
      <c r="G507" s="29">
        <v>13014.79</v>
      </c>
      <c r="H507" s="11" t="s">
        <v>907</v>
      </c>
      <c r="I507" s="41" t="s">
        <v>372</v>
      </c>
      <c r="J507" s="46" t="s">
        <v>483</v>
      </c>
      <c r="K507" s="31" t="str">
        <f>_xlfn.XLOOKUP(Calculations[[#This Row],[For XLOOKUP]],Factors[For XLOOKUP],Factors[Factor],"")</f>
        <v>Σ.Ε. CO₂ eq</v>
      </c>
      <c r="L507" s="31">
        <f>_xlfn.XLOOKUP(Calculations[[#This Row],[For XLOOKUP]],Factors[For XLOOKUP],Factors[Value],"")</f>
        <v>1.0845899999999999E-4</v>
      </c>
      <c r="M507" s="31" t="str">
        <f>_xlfn.XLOOKUP(Calculations[[#This Row],[For XLOOKUP]],Factors[For XLOOKUP],Factors[Units],"")</f>
        <v>tn CO2 eq/ €</v>
      </c>
      <c r="N507" s="12" t="str">
        <f>_xlfn.XLOOKUP(Calculations[[#This Row],[For XLOOKUP]],Factors[For XLOOKUP],Factors[Source],"")</f>
        <v>EPA 2022</v>
      </c>
      <c r="O507" s="26" t="s">
        <v>1079</v>
      </c>
      <c r="P507" s="26" t="s">
        <v>1079</v>
      </c>
      <c r="Q507" s="26" t="s">
        <v>1079</v>
      </c>
      <c r="R507" s="26" t="s">
        <v>1079</v>
      </c>
      <c r="S507" s="26">
        <v>14.784413760000003</v>
      </c>
      <c r="T507" s="26" t="s">
        <v>1077</v>
      </c>
      <c r="U507" s="65">
        <v>14.784413760000003</v>
      </c>
    </row>
    <row r="508" spans="1:21" x14ac:dyDescent="0.3">
      <c r="A508" s="8" t="s">
        <v>315</v>
      </c>
      <c r="B508" s="8" t="s">
        <v>316</v>
      </c>
      <c r="C508" s="9" t="s">
        <v>577</v>
      </c>
      <c r="D508" s="9" t="s">
        <v>549</v>
      </c>
      <c r="E508" s="8" t="s">
        <v>312</v>
      </c>
      <c r="F508" s="36" t="s">
        <v>312</v>
      </c>
      <c r="G508" s="29">
        <v>378.048</v>
      </c>
      <c r="H508" s="11" t="s">
        <v>907</v>
      </c>
      <c r="I508" s="41" t="s">
        <v>409</v>
      </c>
      <c r="J508" s="46" t="s">
        <v>520</v>
      </c>
      <c r="K508" s="31" t="str">
        <f>_xlfn.XLOOKUP(Calculations[[#This Row],[For XLOOKUP]],Factors[For XLOOKUP],Factors[Factor],"")</f>
        <v>Σ.Ε. CO₂ eq</v>
      </c>
      <c r="L508" s="31">
        <f>_xlfn.XLOOKUP(Calculations[[#This Row],[For XLOOKUP]],Factors[For XLOOKUP],Factors[Value],"")</f>
        <v>5.3740000000000005E-4</v>
      </c>
      <c r="M508" s="31" t="str">
        <f>_xlfn.XLOOKUP(Calculations[[#This Row],[For XLOOKUP]],Factors[For XLOOKUP],Factors[Units],"")</f>
        <v>tn CO2 eq/ €</v>
      </c>
      <c r="N508" s="12" t="str">
        <f>_xlfn.XLOOKUP(Calculations[[#This Row],[For XLOOKUP]],Factors[For XLOOKUP],Factors[Source],"")</f>
        <v>EXIOBASE 2019 - GR</v>
      </c>
      <c r="O508" s="26" t="s">
        <v>1079</v>
      </c>
      <c r="P508" s="26" t="s">
        <v>1079</v>
      </c>
      <c r="Q508" s="26" t="s">
        <v>1079</v>
      </c>
      <c r="R508" s="26" t="s">
        <v>1079</v>
      </c>
      <c r="S508" s="26">
        <v>4.8325823999999997</v>
      </c>
      <c r="T508" s="26" t="s">
        <v>1077</v>
      </c>
      <c r="U508" s="65">
        <v>4.8325823999999997</v>
      </c>
    </row>
    <row r="509" spans="1:21" x14ac:dyDescent="0.3">
      <c r="A509" s="8" t="s">
        <v>315</v>
      </c>
      <c r="B509" s="8" t="s">
        <v>316</v>
      </c>
      <c r="C509" s="9" t="s">
        <v>577</v>
      </c>
      <c r="D509" s="9" t="s">
        <v>549</v>
      </c>
      <c r="E509" s="8" t="s">
        <v>312</v>
      </c>
      <c r="F509" s="36" t="s">
        <v>312</v>
      </c>
      <c r="G509" s="29">
        <v>36625.981999999996</v>
      </c>
      <c r="H509" s="11" t="s">
        <v>907</v>
      </c>
      <c r="I509" s="41" t="s">
        <v>370</v>
      </c>
      <c r="J509" s="46" t="s">
        <v>481</v>
      </c>
      <c r="K509" s="31" t="str">
        <f>_xlfn.XLOOKUP(Calculations[[#This Row],[For XLOOKUP]],Factors[For XLOOKUP],Factors[Factor],"")</f>
        <v>Σ.Ε. CO₂ eq</v>
      </c>
      <c r="L509" s="31">
        <f>_xlfn.XLOOKUP(Calculations[[#This Row],[For XLOOKUP]],Factors[For XLOOKUP],Factors[Value],"")</f>
        <v>7.6868999999999999E-5</v>
      </c>
      <c r="M509" s="31" t="str">
        <f>_xlfn.XLOOKUP(Calculations[[#This Row],[For XLOOKUP]],Factors[For XLOOKUP],Factors[Units],"")</f>
        <v>tn CO2 eq/ €</v>
      </c>
      <c r="N509" s="12" t="str">
        <f>_xlfn.XLOOKUP(Calculations[[#This Row],[For XLOOKUP]],Factors[For XLOOKUP],Factors[Source],"")</f>
        <v>EPA 2022</v>
      </c>
      <c r="O509" s="26" t="s">
        <v>1079</v>
      </c>
      <c r="P509" s="26" t="s">
        <v>1079</v>
      </c>
      <c r="Q509" s="26" t="s">
        <v>1079</v>
      </c>
      <c r="R509" s="26" t="s">
        <v>1079</v>
      </c>
      <c r="S509" s="26">
        <v>60.811681200000002</v>
      </c>
      <c r="T509" s="26" t="s">
        <v>1077</v>
      </c>
      <c r="U509" s="65">
        <v>60.811681200000002</v>
      </c>
    </row>
    <row r="510" spans="1:21" x14ac:dyDescent="0.3">
      <c r="A510" s="8" t="s">
        <v>315</v>
      </c>
      <c r="B510" s="8" t="s">
        <v>316</v>
      </c>
      <c r="C510" s="9" t="s">
        <v>577</v>
      </c>
      <c r="D510" s="9" t="s">
        <v>549</v>
      </c>
      <c r="E510" s="8" t="s">
        <v>312</v>
      </c>
      <c r="F510" s="36" t="s">
        <v>312</v>
      </c>
      <c r="G510" s="29">
        <v>4992.9140000000007</v>
      </c>
      <c r="H510" s="11" t="s">
        <v>907</v>
      </c>
      <c r="I510" s="41" t="s">
        <v>394</v>
      </c>
      <c r="J510" s="46" t="s">
        <v>505</v>
      </c>
      <c r="K510" s="31" t="str">
        <f>_xlfn.XLOOKUP(Calculations[[#This Row],[For XLOOKUP]],Factors[For XLOOKUP],Factors[Factor],"")</f>
        <v>Σ.Ε. CO₂ eq</v>
      </c>
      <c r="L510" s="31">
        <f>_xlfn.XLOOKUP(Calculations[[#This Row],[For XLOOKUP]],Factors[For XLOOKUP],Factors[Value],"")</f>
        <v>8.8451999999999999E-5</v>
      </c>
      <c r="M510" s="31" t="str">
        <f>_xlfn.XLOOKUP(Calculations[[#This Row],[For XLOOKUP]],Factors[For XLOOKUP],Factors[Units],"")</f>
        <v>tn CO2 eq/ €</v>
      </c>
      <c r="N510" s="12" t="str">
        <f>_xlfn.XLOOKUP(Calculations[[#This Row],[For XLOOKUP]],Factors[For XLOOKUP],Factors[Source],"")</f>
        <v>EPA 2022</v>
      </c>
      <c r="O510" s="26" t="s">
        <v>1079</v>
      </c>
      <c r="P510" s="26" t="s">
        <v>1079</v>
      </c>
      <c r="Q510" s="26" t="s">
        <v>1079</v>
      </c>
      <c r="R510" s="26" t="s">
        <v>1079</v>
      </c>
      <c r="S510" s="26">
        <v>0.37423077426000007</v>
      </c>
      <c r="T510" s="26" t="s">
        <v>1077</v>
      </c>
      <c r="U510" s="65">
        <v>0.37423077426000007</v>
      </c>
    </row>
    <row r="511" spans="1:21" x14ac:dyDescent="0.3">
      <c r="A511" s="8" t="s">
        <v>315</v>
      </c>
      <c r="B511" s="8" t="s">
        <v>316</v>
      </c>
      <c r="C511" s="9" t="s">
        <v>577</v>
      </c>
      <c r="D511" s="9" t="s">
        <v>549</v>
      </c>
      <c r="E511" s="8" t="s">
        <v>312</v>
      </c>
      <c r="F511" s="36" t="s">
        <v>312</v>
      </c>
      <c r="G511" s="29">
        <v>4734.1220000000003</v>
      </c>
      <c r="H511" s="11" t="s">
        <v>907</v>
      </c>
      <c r="I511" s="41" t="s">
        <v>386</v>
      </c>
      <c r="J511" s="46" t="s">
        <v>497</v>
      </c>
      <c r="K511" s="31" t="str">
        <f>_xlfn.XLOOKUP(Calculations[[#This Row],[For XLOOKUP]],Factors[For XLOOKUP],Factors[Factor],"")</f>
        <v>Σ.Ε. CO₂ eq</v>
      </c>
      <c r="L511" s="31">
        <f>_xlfn.XLOOKUP(Calculations[[#This Row],[For XLOOKUP]],Factors[For XLOOKUP],Factors[Value],"")</f>
        <v>1.1965631999999999E-3</v>
      </c>
      <c r="M511" s="31" t="str">
        <f>_xlfn.XLOOKUP(Calculations[[#This Row],[For XLOOKUP]],Factors[For XLOOKUP],Factors[Units],"")</f>
        <v>tn CO2 eq/ €</v>
      </c>
      <c r="N511" s="12" t="str">
        <f>_xlfn.XLOOKUP(Calculations[[#This Row],[For XLOOKUP]],Factors[For XLOOKUP],Factors[Source],"")</f>
        <v>BEIS 2021</v>
      </c>
      <c r="O511" s="26" t="s">
        <v>1079</v>
      </c>
      <c r="P511" s="26" t="s">
        <v>1079</v>
      </c>
      <c r="Q511" s="26" t="s">
        <v>1079</v>
      </c>
      <c r="R511" s="26" t="s">
        <v>1079</v>
      </c>
      <c r="S511" s="26">
        <v>2.5955906544000005</v>
      </c>
      <c r="T511" s="26" t="s">
        <v>1077</v>
      </c>
      <c r="U511" s="65">
        <v>2.5955906544000005</v>
      </c>
    </row>
    <row r="512" spans="1:21" x14ac:dyDescent="0.3">
      <c r="A512" s="8" t="s">
        <v>315</v>
      </c>
      <c r="B512" s="8" t="s">
        <v>316</v>
      </c>
      <c r="C512" s="9" t="s">
        <v>577</v>
      </c>
      <c r="D512" s="9" t="s">
        <v>549</v>
      </c>
      <c r="E512" s="8" t="s">
        <v>312</v>
      </c>
      <c r="F512" s="36" t="s">
        <v>312</v>
      </c>
      <c r="G512" s="29">
        <v>2280.5059999999999</v>
      </c>
      <c r="H512" s="11" t="s">
        <v>907</v>
      </c>
      <c r="I512" s="41" t="s">
        <v>333</v>
      </c>
      <c r="J512" s="46" t="s">
        <v>444</v>
      </c>
      <c r="K512" s="31" t="str">
        <f>_xlfn.XLOOKUP(Calculations[[#This Row],[For XLOOKUP]],Factors[For XLOOKUP],Factors[Factor],"")</f>
        <v>Σ.Ε. CO₂ eq</v>
      </c>
      <c r="L512" s="31">
        <f>_xlfn.XLOOKUP(Calculations[[#This Row],[For XLOOKUP]],Factors[For XLOOKUP],Factors[Value],"")</f>
        <v>6.0863399999999993E-4</v>
      </c>
      <c r="M512" s="31" t="str">
        <f>_xlfn.XLOOKUP(Calculations[[#This Row],[For XLOOKUP]],Factors[For XLOOKUP],Factors[Units],"")</f>
        <v>tn CO2 eq/ €</v>
      </c>
      <c r="N512" s="12" t="str">
        <f>_xlfn.XLOOKUP(Calculations[[#This Row],[For XLOOKUP]],Factors[For XLOOKUP],Factors[Source],"")</f>
        <v>EPA 2022</v>
      </c>
      <c r="O512" s="26" t="s">
        <v>1079</v>
      </c>
      <c r="P512" s="26" t="s">
        <v>1079</v>
      </c>
      <c r="Q512" s="26" t="s">
        <v>1079</v>
      </c>
      <c r="R512" s="26" t="s">
        <v>1079</v>
      </c>
      <c r="S512" s="26">
        <v>27.404108299200001</v>
      </c>
      <c r="T512" s="26" t="s">
        <v>1077</v>
      </c>
      <c r="U512" s="65">
        <v>27.404108299200001</v>
      </c>
    </row>
    <row r="513" spans="1:21" x14ac:dyDescent="0.3">
      <c r="A513" s="8" t="s">
        <v>315</v>
      </c>
      <c r="B513" s="8" t="s">
        <v>316</v>
      </c>
      <c r="C513" s="9" t="s">
        <v>577</v>
      </c>
      <c r="D513" s="9" t="s">
        <v>549</v>
      </c>
      <c r="E513" s="8" t="s">
        <v>312</v>
      </c>
      <c r="F513" s="36" t="s">
        <v>312</v>
      </c>
      <c r="G513" s="29">
        <v>46174.948000000004</v>
      </c>
      <c r="H513" s="11" t="s">
        <v>907</v>
      </c>
      <c r="I513" s="41" t="s">
        <v>336</v>
      </c>
      <c r="J513" s="46" t="s">
        <v>447</v>
      </c>
      <c r="K513" s="31" t="str">
        <f>_xlfn.XLOOKUP(Calculations[[#This Row],[For XLOOKUP]],Factors[For XLOOKUP],Factors[Factor],"")</f>
        <v>Σ.Ε. CO₂ eq</v>
      </c>
      <c r="L513" s="31">
        <f>_xlfn.XLOOKUP(Calculations[[#This Row],[For XLOOKUP]],Factors[For XLOOKUP],Factors[Value],"")</f>
        <v>6.3481460000000003E-4</v>
      </c>
      <c r="M513" s="31" t="str">
        <f>_xlfn.XLOOKUP(Calculations[[#This Row],[For XLOOKUP]],Factors[For XLOOKUP],Factors[Units],"")</f>
        <v>tn CO2 eq/ €</v>
      </c>
      <c r="N513" s="12" t="str">
        <f>_xlfn.XLOOKUP(Calculations[[#This Row],[For XLOOKUP]],Factors[For XLOOKUP],Factors[Source],"")</f>
        <v>BEIS 2021</v>
      </c>
      <c r="O513" s="26" t="s">
        <v>1079</v>
      </c>
      <c r="P513" s="26" t="s">
        <v>1079</v>
      </c>
      <c r="Q513" s="26" t="s">
        <v>1079</v>
      </c>
      <c r="R513" s="26" t="s">
        <v>1079</v>
      </c>
      <c r="S513" s="26">
        <v>1.7614808399999999</v>
      </c>
      <c r="T513" s="26" t="s">
        <v>1077</v>
      </c>
      <c r="U513" s="65">
        <v>1.7614808399999999</v>
      </c>
    </row>
    <row r="514" spans="1:21" x14ac:dyDescent="0.3">
      <c r="A514" s="8" t="s">
        <v>315</v>
      </c>
      <c r="B514" s="8" t="s">
        <v>316</v>
      </c>
      <c r="C514" s="9" t="s">
        <v>577</v>
      </c>
      <c r="D514" s="9" t="s">
        <v>549</v>
      </c>
      <c r="E514" s="8" t="s">
        <v>312</v>
      </c>
      <c r="F514" s="36" t="s">
        <v>312</v>
      </c>
      <c r="G514" s="29">
        <v>620.548</v>
      </c>
      <c r="H514" s="11" t="s">
        <v>907</v>
      </c>
      <c r="I514" s="41" t="s">
        <v>403</v>
      </c>
      <c r="J514" s="46" t="s">
        <v>514</v>
      </c>
      <c r="K514" s="31" t="str">
        <f>_xlfn.XLOOKUP(Calculations[[#This Row],[For XLOOKUP]],Factors[For XLOOKUP],Factors[Factor],"")</f>
        <v>Σ.Ε. CO₂ eq</v>
      </c>
      <c r="L514" s="31">
        <f>_xlfn.XLOOKUP(Calculations[[#This Row],[For XLOOKUP]],Factors[For XLOOKUP],Factors[Value],"")</f>
        <v>6.715E-4</v>
      </c>
      <c r="M514" s="31" t="str">
        <f>_xlfn.XLOOKUP(Calculations[[#This Row],[For XLOOKUP]],Factors[For XLOOKUP],Factors[Units],"")</f>
        <v>tn CO2 eq/ €</v>
      </c>
      <c r="N514" s="12" t="str">
        <f>_xlfn.XLOOKUP(Calculations[[#This Row],[For XLOOKUP]],Factors[For XLOOKUP],Factors[Source],"")</f>
        <v>EXIOBASE 2019 - GR</v>
      </c>
      <c r="O514" s="26" t="s">
        <v>1079</v>
      </c>
      <c r="P514" s="26" t="s">
        <v>1079</v>
      </c>
      <c r="Q514" s="26" t="s">
        <v>1079</v>
      </c>
      <c r="R514" s="26" t="s">
        <v>1079</v>
      </c>
      <c r="S514" s="26">
        <v>18.738535626800001</v>
      </c>
      <c r="T514" s="26" t="s">
        <v>1077</v>
      </c>
      <c r="U514" s="65">
        <v>18.738535626800001</v>
      </c>
    </row>
    <row r="515" spans="1:21" x14ac:dyDescent="0.3">
      <c r="A515" s="8" t="s">
        <v>315</v>
      </c>
      <c r="B515" s="8" t="s">
        <v>316</v>
      </c>
      <c r="C515" s="9" t="s">
        <v>577</v>
      </c>
      <c r="D515" s="9" t="s">
        <v>549</v>
      </c>
      <c r="E515" s="8" t="s">
        <v>312</v>
      </c>
      <c r="F515" s="36" t="s">
        <v>312</v>
      </c>
      <c r="G515" s="29">
        <v>41853.800000000003</v>
      </c>
      <c r="H515" s="11" t="s">
        <v>907</v>
      </c>
      <c r="I515" s="41" t="s">
        <v>321</v>
      </c>
      <c r="J515" s="46" t="s">
        <v>432</v>
      </c>
      <c r="K515" s="31" t="str">
        <f>_xlfn.XLOOKUP(Calculations[[#This Row],[For XLOOKUP]],Factors[For XLOOKUP],Factors[Factor],"")</f>
        <v>Σ.Ε. CO₂ eq</v>
      </c>
      <c r="L515" s="31">
        <f>_xlfn.XLOOKUP(Calculations[[#This Row],[For XLOOKUP]],Factors[For XLOOKUP],Factors[Value],"")</f>
        <v>1.6994291999999998E-4</v>
      </c>
      <c r="M515" s="31" t="str">
        <f>_xlfn.XLOOKUP(Calculations[[#This Row],[For XLOOKUP]],Factors[For XLOOKUP],Factors[Units],"")</f>
        <v>tn CO2 eq/ €</v>
      </c>
      <c r="N515" s="12" t="str">
        <f>_xlfn.XLOOKUP(Calculations[[#This Row],[For XLOOKUP]],Factors[For XLOOKUP],Factors[Source],"")</f>
        <v>BEIS 2021</v>
      </c>
      <c r="O515" s="26" t="s">
        <v>1079</v>
      </c>
      <c r="P515" s="26" t="s">
        <v>1079</v>
      </c>
      <c r="Q515" s="26" t="s">
        <v>1079</v>
      </c>
      <c r="R515" s="26" t="s">
        <v>1079</v>
      </c>
      <c r="S515" s="26">
        <v>0.222587752</v>
      </c>
      <c r="T515" s="26" t="s">
        <v>1077</v>
      </c>
      <c r="U515" s="65">
        <v>0.222587752</v>
      </c>
    </row>
    <row r="516" spans="1:21" x14ac:dyDescent="0.3">
      <c r="A516" s="8" t="s">
        <v>315</v>
      </c>
      <c r="B516" s="8" t="s">
        <v>316</v>
      </c>
      <c r="C516" s="9" t="s">
        <v>577</v>
      </c>
      <c r="D516" s="9" t="s">
        <v>549</v>
      </c>
      <c r="E516" s="8" t="s">
        <v>312</v>
      </c>
      <c r="F516" s="36" t="s">
        <v>312</v>
      </c>
      <c r="G516" s="29">
        <v>36762.566000000006</v>
      </c>
      <c r="H516" s="11" t="s">
        <v>907</v>
      </c>
      <c r="I516" s="41" t="s">
        <v>323</v>
      </c>
      <c r="J516" s="46" t="s">
        <v>434</v>
      </c>
      <c r="K516" s="31" t="str">
        <f>_xlfn.XLOOKUP(Calculations[[#This Row],[For XLOOKUP]],Factors[For XLOOKUP],Factors[Factor],"")</f>
        <v>Σ.Ε. CO₂ eq</v>
      </c>
      <c r="L516" s="31">
        <f>_xlfn.XLOOKUP(Calculations[[#This Row],[For XLOOKUP]],Factors[For XLOOKUP],Factors[Value],"")</f>
        <v>3.4749000000000002E-5</v>
      </c>
      <c r="M516" s="31" t="str">
        <f>_xlfn.XLOOKUP(Calculations[[#This Row],[For XLOOKUP]],Factors[For XLOOKUP],Factors[Units],"")</f>
        <v>tn CO2 eq/ €</v>
      </c>
      <c r="N516" s="12" t="str">
        <f>_xlfn.XLOOKUP(Calculations[[#This Row],[For XLOOKUP]],Factors[For XLOOKUP],Factors[Source],"")</f>
        <v>EPA 2022</v>
      </c>
      <c r="O516" s="26" t="s">
        <v>1079</v>
      </c>
      <c r="P516" s="26" t="s">
        <v>1079</v>
      </c>
      <c r="Q516" s="26" t="s">
        <v>1079</v>
      </c>
      <c r="R516" s="26" t="s">
        <v>1079</v>
      </c>
      <c r="S516" s="26">
        <v>0.446953492314</v>
      </c>
      <c r="T516" s="26" t="s">
        <v>1077</v>
      </c>
      <c r="U516" s="65">
        <v>0.446953492314</v>
      </c>
    </row>
    <row r="517" spans="1:21" x14ac:dyDescent="0.3">
      <c r="A517" s="8" t="s">
        <v>315</v>
      </c>
      <c r="B517" s="8" t="s">
        <v>316</v>
      </c>
      <c r="C517" s="9" t="s">
        <v>577</v>
      </c>
      <c r="D517" s="9" t="s">
        <v>549</v>
      </c>
      <c r="E517" s="8" t="s">
        <v>312</v>
      </c>
      <c r="F517" s="36" t="s">
        <v>312</v>
      </c>
      <c r="G517" s="29">
        <v>10859.6</v>
      </c>
      <c r="H517" s="11" t="s">
        <v>907</v>
      </c>
      <c r="I517" s="41" t="s">
        <v>329</v>
      </c>
      <c r="J517" s="46" t="s">
        <v>440</v>
      </c>
      <c r="K517" s="31" t="str">
        <f>_xlfn.XLOOKUP(Calculations[[#This Row],[For XLOOKUP]],Factors[For XLOOKUP],Factors[Factor],"")</f>
        <v>Σ.Ε. CO₂ eq</v>
      </c>
      <c r="L517" s="31">
        <f>_xlfn.XLOOKUP(Calculations[[#This Row],[For XLOOKUP]],Factors[For XLOOKUP],Factors[Value],"")</f>
        <v>1.401148E-4</v>
      </c>
      <c r="M517" s="31" t="str">
        <f>_xlfn.XLOOKUP(Calculations[[#This Row],[For XLOOKUP]],Factors[For XLOOKUP],Factors[Units],"")</f>
        <v>tn CO2 eq/ €</v>
      </c>
      <c r="N517" s="12" t="str">
        <f>_xlfn.XLOOKUP(Calculations[[#This Row],[For XLOOKUP]],Factors[For XLOOKUP],Factors[Source],"")</f>
        <v>BEIS 2021</v>
      </c>
      <c r="O517" s="26" t="s">
        <v>1079</v>
      </c>
      <c r="P517" s="26" t="s">
        <v>1079</v>
      </c>
      <c r="Q517" s="26" t="s">
        <v>1079</v>
      </c>
      <c r="R517" s="26" t="s">
        <v>1079</v>
      </c>
      <c r="S517" s="26">
        <v>6.3030956970740002</v>
      </c>
      <c r="T517" s="26" t="s">
        <v>1077</v>
      </c>
      <c r="U517" s="65">
        <v>6.3030956970740002</v>
      </c>
    </row>
    <row r="518" spans="1:21" x14ac:dyDescent="0.3">
      <c r="A518" s="8" t="s">
        <v>315</v>
      </c>
      <c r="B518" s="8" t="s">
        <v>316</v>
      </c>
      <c r="C518" s="9" t="s">
        <v>577</v>
      </c>
      <c r="D518" s="9" t="s">
        <v>549</v>
      </c>
      <c r="E518" s="8" t="s">
        <v>312</v>
      </c>
      <c r="F518" s="36" t="s">
        <v>312</v>
      </c>
      <c r="G518" s="29">
        <v>9827</v>
      </c>
      <c r="H518" s="11" t="s">
        <v>907</v>
      </c>
      <c r="I518" s="41" t="s">
        <v>328</v>
      </c>
      <c r="J518" s="46" t="s">
        <v>439</v>
      </c>
      <c r="K518" s="31" t="str">
        <f>_xlfn.XLOOKUP(Calculations[[#This Row],[For XLOOKUP]],Factors[For XLOOKUP],Factors[Factor],"")</f>
        <v>Σ.Ε. CO₂ eq</v>
      </c>
      <c r="L518" s="31">
        <f>_xlfn.XLOOKUP(Calculations[[#This Row],[For XLOOKUP]],Factors[For XLOOKUP],Factors[Value],"")</f>
        <v>1.1819500000000002E-4</v>
      </c>
      <c r="M518" s="31" t="str">
        <f>_xlfn.XLOOKUP(Calculations[[#This Row],[For XLOOKUP]],Factors[For XLOOKUP],Factors[Units],"")</f>
        <v>tn CO2 eq/ €</v>
      </c>
      <c r="N518" s="12" t="str">
        <f>_xlfn.XLOOKUP(Calculations[[#This Row],[For XLOOKUP]],Factors[For XLOOKUP],Factors[Source],"")</f>
        <v>BEIS 2021</v>
      </c>
      <c r="O518" s="26" t="s">
        <v>1079</v>
      </c>
      <c r="P518" s="26" t="s">
        <v>1079</v>
      </c>
      <c r="Q518" s="26" t="s">
        <v>1079</v>
      </c>
      <c r="R518" s="26" t="s">
        <v>1079</v>
      </c>
      <c r="S518" s="26">
        <v>120.17694123</v>
      </c>
      <c r="T518" s="26" t="s">
        <v>1077</v>
      </c>
      <c r="U518" s="65">
        <v>120.17694123</v>
      </c>
    </row>
    <row r="519" spans="1:21" x14ac:dyDescent="0.3">
      <c r="A519" s="8" t="s">
        <v>315</v>
      </c>
      <c r="B519" s="8" t="s">
        <v>316</v>
      </c>
      <c r="C519" s="9" t="s">
        <v>577</v>
      </c>
      <c r="D519" s="9" t="s">
        <v>549</v>
      </c>
      <c r="E519" s="8" t="s">
        <v>312</v>
      </c>
      <c r="F519" s="36" t="s">
        <v>312</v>
      </c>
      <c r="G519" s="29">
        <v>9609.2000000000007</v>
      </c>
      <c r="H519" s="11" t="s">
        <v>907</v>
      </c>
      <c r="I519" s="41" t="s">
        <v>318</v>
      </c>
      <c r="J519" s="46" t="s">
        <v>429</v>
      </c>
      <c r="K519" s="31" t="str">
        <f>_xlfn.XLOOKUP(Calculations[[#This Row],[For XLOOKUP]],Factors[For XLOOKUP],Factors[Factor],"")</f>
        <v>Σ.Ε. CO₂ eq</v>
      </c>
      <c r="L519" s="31">
        <f>_xlfn.XLOOKUP(Calculations[[#This Row],[For XLOOKUP]],Factors[For XLOOKUP],Factors[Value],"")</f>
        <v>5.8538760000000007E-5</v>
      </c>
      <c r="M519" s="31" t="str">
        <f>_xlfn.XLOOKUP(Calculations[[#This Row],[For XLOOKUP]],Factors[For XLOOKUP],Factors[Units],"")</f>
        <v>tn CO2 eq/ €</v>
      </c>
      <c r="N519" s="12" t="str">
        <f>_xlfn.XLOOKUP(Calculations[[#This Row],[For XLOOKUP]],Factors[For XLOOKUP],Factors[Source],"")</f>
        <v>BEIS 2021</v>
      </c>
      <c r="O519" s="26" t="s">
        <v>1079</v>
      </c>
      <c r="P519" s="26" t="s">
        <v>1079</v>
      </c>
      <c r="Q519" s="26" t="s">
        <v>1079</v>
      </c>
      <c r="R519" s="26" t="s">
        <v>1079</v>
      </c>
      <c r="S519" s="26">
        <v>4.0848296752000008</v>
      </c>
      <c r="T519" s="26" t="s">
        <v>1077</v>
      </c>
      <c r="U519" s="65">
        <v>4.0848296752000008</v>
      </c>
    </row>
    <row r="520" spans="1:21" x14ac:dyDescent="0.3">
      <c r="A520" s="8" t="s">
        <v>315</v>
      </c>
      <c r="B520" s="8" t="s">
        <v>316</v>
      </c>
      <c r="C520" s="9" t="s">
        <v>577</v>
      </c>
      <c r="D520" s="9" t="s">
        <v>549</v>
      </c>
      <c r="E520" s="8" t="s">
        <v>312</v>
      </c>
      <c r="F520" s="36" t="s">
        <v>312</v>
      </c>
      <c r="G520" s="29">
        <v>1281.2</v>
      </c>
      <c r="H520" s="11" t="s">
        <v>907</v>
      </c>
      <c r="I520" s="41" t="s">
        <v>342</v>
      </c>
      <c r="J520" s="46" t="s">
        <v>453</v>
      </c>
      <c r="K520" s="31" t="str">
        <f>_xlfn.XLOOKUP(Calculations[[#This Row],[For XLOOKUP]],Factors[For XLOOKUP],Factors[Factor],"")</f>
        <v>Σ.Ε. CO₂ eq</v>
      </c>
      <c r="L520" s="31">
        <f>_xlfn.XLOOKUP(Calculations[[#This Row],[For XLOOKUP]],Factors[For XLOOKUP],Factors[Value],"")</f>
        <v>2.2370000000000002E-4</v>
      </c>
      <c r="M520" s="31" t="str">
        <f>_xlfn.XLOOKUP(Calculations[[#This Row],[For XLOOKUP]],Factors[For XLOOKUP],Factors[Units],"")</f>
        <v>tn CO2 eq/ €</v>
      </c>
      <c r="N520" s="12" t="str">
        <f>_xlfn.XLOOKUP(Calculations[[#This Row],[For XLOOKUP]],Factors[For XLOOKUP],Factors[Source],"")</f>
        <v>EXIOBASE 2019 - GR</v>
      </c>
      <c r="O520" s="26" t="s">
        <v>1079</v>
      </c>
      <c r="P520" s="26" t="s">
        <v>1079</v>
      </c>
      <c r="Q520" s="26" t="s">
        <v>1079</v>
      </c>
      <c r="R520" s="26" t="s">
        <v>1079</v>
      </c>
      <c r="S520" s="26">
        <v>3.1723663772800004</v>
      </c>
      <c r="T520" s="26" t="s">
        <v>1077</v>
      </c>
      <c r="U520" s="65">
        <v>3.1723663772800004</v>
      </c>
    </row>
    <row r="521" spans="1:21" x14ac:dyDescent="0.3">
      <c r="A521" s="8" t="s">
        <v>315</v>
      </c>
      <c r="B521" s="8" t="s">
        <v>316</v>
      </c>
      <c r="C521" s="9" t="s">
        <v>577</v>
      </c>
      <c r="D521" s="9" t="s">
        <v>549</v>
      </c>
      <c r="E521" s="8" t="s">
        <v>312</v>
      </c>
      <c r="F521" s="36" t="s">
        <v>312</v>
      </c>
      <c r="G521" s="29">
        <v>589.89599999999996</v>
      </c>
      <c r="H521" s="11" t="s">
        <v>907</v>
      </c>
      <c r="I521" s="41" t="s">
        <v>324</v>
      </c>
      <c r="J521" s="46" t="s">
        <v>435</v>
      </c>
      <c r="K521" s="31" t="str">
        <f>_xlfn.XLOOKUP(Calculations[[#This Row],[For XLOOKUP]],Factors[For XLOOKUP],Factors[Factor],"")</f>
        <v>Σ.Ε. CO₂ eq</v>
      </c>
      <c r="L521" s="31">
        <f>_xlfn.XLOOKUP(Calculations[[#This Row],[For XLOOKUP]],Factors[For XLOOKUP],Factors[Value],"")</f>
        <v>1.16883E-4</v>
      </c>
      <c r="M521" s="31" t="str">
        <f>_xlfn.XLOOKUP(Calculations[[#This Row],[For XLOOKUP]],Factors[For XLOOKUP],Factors[Units],"")</f>
        <v>tn CO2 eq/ €</v>
      </c>
      <c r="N521" s="12" t="str">
        <f>_xlfn.XLOOKUP(Calculations[[#This Row],[For XLOOKUP]],Factors[For XLOOKUP],Factors[Source],"")</f>
        <v>EPA 2022</v>
      </c>
      <c r="O521" s="26" t="s">
        <v>1079</v>
      </c>
      <c r="P521" s="26" t="s">
        <v>1079</v>
      </c>
      <c r="Q521" s="26" t="s">
        <v>1079</v>
      </c>
      <c r="R521" s="26" t="s">
        <v>1079</v>
      </c>
      <c r="S521" s="26">
        <v>13.879103684250001</v>
      </c>
      <c r="T521" s="26" t="s">
        <v>1077</v>
      </c>
      <c r="U521" s="65">
        <v>13.879103684250001</v>
      </c>
    </row>
    <row r="522" spans="1:21" x14ac:dyDescent="0.3">
      <c r="A522" s="8" t="s">
        <v>315</v>
      </c>
      <c r="B522" s="8" t="s">
        <v>316</v>
      </c>
      <c r="C522" s="9" t="s">
        <v>577</v>
      </c>
      <c r="D522" s="9" t="s">
        <v>549</v>
      </c>
      <c r="E522" s="8" t="s">
        <v>312</v>
      </c>
      <c r="F522" s="36" t="s">
        <v>312</v>
      </c>
      <c r="G522" s="29">
        <v>285.28200000000004</v>
      </c>
      <c r="H522" s="11" t="s">
        <v>907</v>
      </c>
      <c r="I522" s="41" t="s">
        <v>320</v>
      </c>
      <c r="J522" s="46" t="s">
        <v>431</v>
      </c>
      <c r="K522" s="31" t="str">
        <f>_xlfn.XLOOKUP(Calculations[[#This Row],[For XLOOKUP]],Factors[For XLOOKUP],Factors[Factor],"")</f>
        <v>Σ.Ε. CO₂ eq</v>
      </c>
      <c r="L522" s="31">
        <f>_xlfn.XLOOKUP(Calculations[[#This Row],[For XLOOKUP]],Factors[For XLOOKUP],Factors[Value],"")</f>
        <v>2.2534199999999998E-4</v>
      </c>
      <c r="M522" s="31" t="str">
        <f>_xlfn.XLOOKUP(Calculations[[#This Row],[For XLOOKUP]],Factors[For XLOOKUP],Factors[Units],"")</f>
        <v>tn CO2 eq/ €</v>
      </c>
      <c r="N522" s="12" t="str">
        <f>_xlfn.XLOOKUP(Calculations[[#This Row],[For XLOOKUP]],Factors[For XLOOKUP],Factors[Source],"")</f>
        <v>EPA 2022</v>
      </c>
      <c r="O522" s="26" t="s">
        <v>1079</v>
      </c>
      <c r="P522" s="26" t="s">
        <v>1079</v>
      </c>
      <c r="Q522" s="26" t="s">
        <v>1079</v>
      </c>
      <c r="R522" s="26" t="s">
        <v>1079</v>
      </c>
      <c r="S522" s="26">
        <v>8.164346096400001</v>
      </c>
      <c r="T522" s="26" t="s">
        <v>1077</v>
      </c>
      <c r="U522" s="65">
        <v>8.164346096400001</v>
      </c>
    </row>
    <row r="523" spans="1:21" x14ac:dyDescent="0.3">
      <c r="A523" s="8" t="s">
        <v>315</v>
      </c>
      <c r="B523" s="8" t="s">
        <v>316</v>
      </c>
      <c r="C523" s="9" t="s">
        <v>577</v>
      </c>
      <c r="D523" s="9" t="s">
        <v>549</v>
      </c>
      <c r="E523" s="8" t="s">
        <v>312</v>
      </c>
      <c r="F523" s="36" t="s">
        <v>312</v>
      </c>
      <c r="G523" s="29">
        <v>137.452</v>
      </c>
      <c r="H523" s="11" t="s">
        <v>907</v>
      </c>
      <c r="I523" s="41" t="s">
        <v>422</v>
      </c>
      <c r="J523" s="46" t="s">
        <v>533</v>
      </c>
      <c r="K523" s="31" t="str">
        <f>_xlfn.XLOOKUP(Calculations[[#This Row],[For XLOOKUP]],Factors[For XLOOKUP],Factors[Factor],"")</f>
        <v>Σ.Ε. CO₂ eq</v>
      </c>
      <c r="L523" s="31">
        <f>_xlfn.XLOOKUP(Calculations[[#This Row],[For XLOOKUP]],Factors[For XLOOKUP],Factors[Value],"")</f>
        <v>2.832E-4</v>
      </c>
      <c r="M523" s="31" t="str">
        <f>_xlfn.XLOOKUP(Calculations[[#This Row],[For XLOOKUP]],Factors[For XLOOKUP],Factors[Units],"")</f>
        <v>tn CO2 eq/ €</v>
      </c>
      <c r="N523" s="12" t="str">
        <f>_xlfn.XLOOKUP(Calculations[[#This Row],[For XLOOKUP]],Factors[For XLOOKUP],Factors[Source],"")</f>
        <v>EXIOBASE 2019 - GR</v>
      </c>
      <c r="O523" s="26" t="s">
        <v>1079</v>
      </c>
      <c r="P523" s="26" t="s">
        <v>1079</v>
      </c>
      <c r="Q523" s="26" t="s">
        <v>1079</v>
      </c>
      <c r="R523" s="26" t="s">
        <v>1079</v>
      </c>
      <c r="S523" s="26">
        <v>122.67811114199999</v>
      </c>
      <c r="T523" s="26" t="s">
        <v>1077</v>
      </c>
      <c r="U523" s="65">
        <v>122.67811114199999</v>
      </c>
    </row>
    <row r="524" spans="1:21" x14ac:dyDescent="0.3">
      <c r="A524" s="8" t="s">
        <v>315</v>
      </c>
      <c r="B524" s="8" t="s">
        <v>729</v>
      </c>
      <c r="C524" s="9" t="s">
        <v>577</v>
      </c>
      <c r="D524" s="9" t="s">
        <v>730</v>
      </c>
      <c r="E524" s="8" t="s">
        <v>730</v>
      </c>
      <c r="F524" s="10" t="s">
        <v>311</v>
      </c>
      <c r="G524" s="58">
        <v>273396.62000000005</v>
      </c>
      <c r="H524" s="11" t="s">
        <v>44</v>
      </c>
      <c r="I524" s="41"/>
      <c r="J524" s="46" t="s">
        <v>102</v>
      </c>
      <c r="K524" s="31" t="str">
        <f>_xlfn.XLOOKUP(Calculations[[#This Row],[For XLOOKUP]],Factors[For XLOOKUP],Factors[Factor],"")</f>
        <v>Σ.Ε. CO2 - Χώρας</v>
      </c>
      <c r="L524" s="31">
        <f>_xlfn.XLOOKUP(Calculations[[#This Row],[For XLOOKUP]],Factors[For XLOOKUP],Factors[Value],"")</f>
        <v>2.5244139999999998E-4</v>
      </c>
      <c r="M524" s="31" t="str">
        <f>_xlfn.XLOOKUP(Calculations[[#This Row],[For XLOOKUP]],Factors[For XLOOKUP],Factors[Units],"")</f>
        <v>tn CO2/kwh</v>
      </c>
      <c r="N524" s="12" t="str">
        <f>_xlfn.XLOOKUP(Calculations[[#This Row],[For XLOOKUP]],Factors[For XLOOKUP],Factors[Source],"")</f>
        <v>ΔΑΠΕΕΠ 2024</v>
      </c>
      <c r="O524" s="26" t="s">
        <v>1079</v>
      </c>
      <c r="P524" s="26" t="s">
        <v>1079</v>
      </c>
      <c r="Q524" s="26" t="s">
        <v>1079</v>
      </c>
      <c r="R524" s="26" t="s">
        <v>1079</v>
      </c>
      <c r="S524" s="26">
        <v>0.11297286000000001</v>
      </c>
      <c r="T524" s="26" t="s">
        <v>1077</v>
      </c>
      <c r="U524" s="65">
        <v>0.11297286000000001</v>
      </c>
    </row>
    <row r="525" spans="1:21" x14ac:dyDescent="0.3">
      <c r="A525" s="8" t="s">
        <v>315</v>
      </c>
      <c r="B525" s="8" t="s">
        <v>729</v>
      </c>
      <c r="C525" s="9" t="s">
        <v>577</v>
      </c>
      <c r="D525" s="9" t="s">
        <v>730</v>
      </c>
      <c r="E525" s="8" t="s">
        <v>730</v>
      </c>
      <c r="F525" s="10" t="s">
        <v>311</v>
      </c>
      <c r="G525" s="29">
        <v>273396.62000000005</v>
      </c>
      <c r="H525" s="11" t="s">
        <v>44</v>
      </c>
      <c r="I525" s="41"/>
      <c r="J525" s="46" t="s">
        <v>101</v>
      </c>
      <c r="K525" s="12" t="str">
        <f>_xlfn.XLOOKUP(Calculations[[#This Row],[For XLOOKUP]],Factors[For XLOOKUP],Factors[Factor],"")</f>
        <v>Σ.Ε. CH4 - Χώρας</v>
      </c>
      <c r="L525" s="12">
        <f>_xlfn.XLOOKUP(Calculations[[#This Row],[For XLOOKUP]],Factors[For XLOOKUP],Factors[Value],"")</f>
        <v>6.3220000000000003E-9</v>
      </c>
      <c r="M525" s="12" t="str">
        <f>_xlfn.XLOOKUP(Calculations[[#This Row],[For XLOOKUP]],Factors[For XLOOKUP],Factors[Units],"")</f>
        <v>tn CH4/kWh</v>
      </c>
      <c r="N525" s="12" t="str">
        <f>_xlfn.XLOOKUP(Calculations[[#This Row],[For XLOOKUP]],Factors[For XLOOKUP],Factors[Source],"")</f>
        <v>Έκθεση ΔΑΠΕΕΠ 2022 και NIR 2022</v>
      </c>
      <c r="O525" s="54" t="s">
        <v>1079</v>
      </c>
      <c r="P525" s="54" t="s">
        <v>1079</v>
      </c>
      <c r="Q525" s="54" t="s">
        <v>1079</v>
      </c>
      <c r="R525" s="54" t="s">
        <v>1079</v>
      </c>
      <c r="S525" s="54">
        <v>7.0752888098953512</v>
      </c>
      <c r="T525" s="54" t="s">
        <v>1077</v>
      </c>
      <c r="U525" s="125">
        <v>7.0752888098953512</v>
      </c>
    </row>
    <row r="526" spans="1:21" x14ac:dyDescent="0.3">
      <c r="A526" s="8" t="s">
        <v>315</v>
      </c>
      <c r="B526" s="8" t="s">
        <v>729</v>
      </c>
      <c r="C526" s="9" t="s">
        <v>577</v>
      </c>
      <c r="D526" s="9" t="s">
        <v>730</v>
      </c>
      <c r="E526" s="8" t="s">
        <v>730</v>
      </c>
      <c r="F526" s="10" t="s">
        <v>311</v>
      </c>
      <c r="G526" s="29">
        <v>273396.62000000005</v>
      </c>
      <c r="H526" s="11" t="s">
        <v>44</v>
      </c>
      <c r="I526" s="9"/>
      <c r="J526" s="46" t="s">
        <v>105</v>
      </c>
      <c r="K526" s="12" t="str">
        <f>_xlfn.XLOOKUP(Calculations[[#This Row],[For XLOOKUP]],Factors[For XLOOKUP],Factors[Factor],"")</f>
        <v>Σ.Ε. N2O - Χώρας</v>
      </c>
      <c r="L526" s="12">
        <f>_xlfn.XLOOKUP(Calculations[[#This Row],[For XLOOKUP]],Factors[For XLOOKUP],Factors[Value],"")</f>
        <v>2.6031000000000002E-9</v>
      </c>
      <c r="M526" s="12" t="str">
        <f>_xlfn.XLOOKUP(Calculations[[#This Row],[For XLOOKUP]],Factors[For XLOOKUP],Factors[Units],"")</f>
        <v>tn N2O/kWh</v>
      </c>
      <c r="N526" s="12" t="str">
        <f>_xlfn.XLOOKUP(Calculations[[#This Row],[For XLOOKUP]],Factors[For XLOOKUP],Factors[Source],"")</f>
        <v>Έκθεση ΔΑΠΕΕΠ 2022 και NIR 2022</v>
      </c>
      <c r="O526" s="54" t="s">
        <v>1079</v>
      </c>
      <c r="P526" s="54" t="s">
        <v>1079</v>
      </c>
      <c r="Q526" s="54" t="s">
        <v>1079</v>
      </c>
      <c r="R526" s="54" t="s">
        <v>1079</v>
      </c>
      <c r="S526" s="54">
        <v>4.3574380958399992</v>
      </c>
      <c r="T526" s="54" t="s">
        <v>1077</v>
      </c>
      <c r="U526" s="125">
        <v>4.3574380958399992</v>
      </c>
    </row>
    <row r="527" spans="1:21" x14ac:dyDescent="0.3">
      <c r="A527" s="8" t="s">
        <v>315</v>
      </c>
      <c r="B527" s="8" t="s">
        <v>729</v>
      </c>
      <c r="C527" s="9" t="s">
        <v>577</v>
      </c>
      <c r="D527" s="9" t="s">
        <v>730</v>
      </c>
      <c r="E527" s="8" t="s">
        <v>730</v>
      </c>
      <c r="F527" s="10" t="s">
        <v>311</v>
      </c>
      <c r="G527" s="58">
        <v>632213.79600000009</v>
      </c>
      <c r="H527" s="11" t="s">
        <v>44</v>
      </c>
      <c r="I527" s="9"/>
      <c r="J527" s="46" t="s">
        <v>102</v>
      </c>
      <c r="K527" s="12" t="str">
        <f>_xlfn.XLOOKUP(Calculations[[#This Row],[For XLOOKUP]],Factors[For XLOOKUP],Factors[Factor],"")</f>
        <v>Σ.Ε. CO2 - Χώρας</v>
      </c>
      <c r="L527" s="12">
        <f>_xlfn.XLOOKUP(Calculations[[#This Row],[For XLOOKUP]],Factors[For XLOOKUP],Factors[Value],"")</f>
        <v>2.5244139999999998E-4</v>
      </c>
      <c r="M527" s="12" t="str">
        <f>_xlfn.XLOOKUP(Calculations[[#This Row],[For XLOOKUP]],Factors[For XLOOKUP],Factors[Units],"")</f>
        <v>tn CO2/kwh</v>
      </c>
      <c r="N527" s="12" t="str">
        <f>_xlfn.XLOOKUP(Calculations[[#This Row],[For XLOOKUP]],Factors[For XLOOKUP],Factors[Source],"")</f>
        <v>ΔΑΠΕΕΠ 2024</v>
      </c>
      <c r="O527" s="54" t="s">
        <v>1079</v>
      </c>
      <c r="P527" s="54" t="s">
        <v>1079</v>
      </c>
      <c r="Q527" s="54" t="s">
        <v>1079</v>
      </c>
      <c r="R527" s="54" t="s">
        <v>1079</v>
      </c>
      <c r="S527" s="54">
        <v>1.5390699456000005</v>
      </c>
      <c r="T527" s="54" t="s">
        <v>1077</v>
      </c>
      <c r="U527" s="125">
        <v>1.5390699456000005</v>
      </c>
    </row>
    <row r="528" spans="1:21" x14ac:dyDescent="0.3">
      <c r="A528" s="8" t="s">
        <v>315</v>
      </c>
      <c r="B528" s="8" t="s">
        <v>729</v>
      </c>
      <c r="C528" s="9" t="s">
        <v>577</v>
      </c>
      <c r="D528" s="9" t="s">
        <v>730</v>
      </c>
      <c r="E528" s="8" t="s">
        <v>730</v>
      </c>
      <c r="F528" s="10" t="s">
        <v>311</v>
      </c>
      <c r="G528" s="29">
        <v>632213.79600000009</v>
      </c>
      <c r="H528" s="11" t="s">
        <v>44</v>
      </c>
      <c r="I528" s="9"/>
      <c r="J528" s="46" t="s">
        <v>101</v>
      </c>
      <c r="K528" s="31" t="str">
        <f>_xlfn.XLOOKUP(Calculations[[#This Row],[For XLOOKUP]],Factors[For XLOOKUP],Factors[Factor],"")</f>
        <v>Σ.Ε. CH4 - Χώρας</v>
      </c>
      <c r="L528" s="31">
        <f>_xlfn.XLOOKUP(Calculations[[#This Row],[For XLOOKUP]],Factors[For XLOOKUP],Factors[Value],"")</f>
        <v>6.3220000000000003E-9</v>
      </c>
      <c r="M528" s="31" t="str">
        <f>_xlfn.XLOOKUP(Calculations[[#This Row],[For XLOOKUP]],Factors[For XLOOKUP],Factors[Units],"")</f>
        <v>tn CH4/kWh</v>
      </c>
      <c r="N528" s="12" t="str">
        <f>_xlfn.XLOOKUP(Calculations[[#This Row],[For XLOOKUP]],Factors[For XLOOKUP],Factors[Source],"")</f>
        <v>Έκθεση ΔΑΠΕΕΠ 2022 και NIR 2022</v>
      </c>
      <c r="O528" s="26" t="s">
        <v>1079</v>
      </c>
      <c r="P528" s="26" t="s">
        <v>1079</v>
      </c>
      <c r="Q528" s="26" t="s">
        <v>1079</v>
      </c>
      <c r="R528" s="26" t="s">
        <v>1079</v>
      </c>
      <c r="S528" s="26">
        <v>2.8906214008000002</v>
      </c>
      <c r="T528" s="26" t="s">
        <v>1077</v>
      </c>
      <c r="U528" s="65">
        <v>2.8906214008000002</v>
      </c>
    </row>
    <row r="529" spans="1:21" x14ac:dyDescent="0.3">
      <c r="A529" s="8" t="s">
        <v>315</v>
      </c>
      <c r="B529" s="8" t="s">
        <v>729</v>
      </c>
      <c r="C529" s="9" t="s">
        <v>577</v>
      </c>
      <c r="D529" s="9" t="s">
        <v>730</v>
      </c>
      <c r="E529" s="8" t="s">
        <v>730</v>
      </c>
      <c r="F529" s="10" t="s">
        <v>311</v>
      </c>
      <c r="G529" s="29">
        <v>632213.79600000009</v>
      </c>
      <c r="H529" s="11" t="s">
        <v>44</v>
      </c>
      <c r="I529" s="9"/>
      <c r="J529" s="46" t="s">
        <v>105</v>
      </c>
      <c r="K529" s="31" t="str">
        <f>_xlfn.XLOOKUP(Calculations[[#This Row],[For XLOOKUP]],Factors[For XLOOKUP],Factors[Factor],"")</f>
        <v>Σ.Ε. N2O - Χώρας</v>
      </c>
      <c r="L529" s="31">
        <f>_xlfn.XLOOKUP(Calculations[[#This Row],[For XLOOKUP]],Factors[For XLOOKUP],Factors[Value],"")</f>
        <v>2.6031000000000002E-9</v>
      </c>
      <c r="M529" s="31" t="str">
        <f>_xlfn.XLOOKUP(Calculations[[#This Row],[For XLOOKUP]],Factors[For XLOOKUP],Factors[Units],"")</f>
        <v>tn N2O/kWh</v>
      </c>
      <c r="N529" s="12" t="str">
        <f>_xlfn.XLOOKUP(Calculations[[#This Row],[For XLOOKUP]],Factors[For XLOOKUP],Factors[Source],"")</f>
        <v>Έκθεση ΔΑΠΕΕΠ 2022 και NIR 2022</v>
      </c>
      <c r="O529" s="26" t="s">
        <v>1079</v>
      </c>
      <c r="P529" s="26" t="s">
        <v>1079</v>
      </c>
      <c r="Q529" s="26" t="s">
        <v>1079</v>
      </c>
      <c r="R529" s="26" t="s">
        <v>1079</v>
      </c>
      <c r="S529" s="26">
        <v>3.0631122051199995</v>
      </c>
      <c r="T529" s="26" t="s">
        <v>1077</v>
      </c>
      <c r="U529" s="65">
        <v>3.0631122051199995</v>
      </c>
    </row>
    <row r="530" spans="1:21" x14ac:dyDescent="0.3">
      <c r="A530" s="8" t="s">
        <v>315</v>
      </c>
      <c r="B530" s="8" t="s">
        <v>729</v>
      </c>
      <c r="C530" s="9" t="s">
        <v>577</v>
      </c>
      <c r="D530" s="9" t="s">
        <v>730</v>
      </c>
      <c r="E530" s="8" t="s">
        <v>730</v>
      </c>
      <c r="F530" s="10" t="s">
        <v>311</v>
      </c>
      <c r="G530" s="58">
        <v>97534.200000000012</v>
      </c>
      <c r="H530" s="11" t="s">
        <v>44</v>
      </c>
      <c r="I530" s="9"/>
      <c r="J530" s="46" t="s">
        <v>102</v>
      </c>
      <c r="K530" s="31" t="str">
        <f>_xlfn.XLOOKUP(Calculations[[#This Row],[For XLOOKUP]],Factors[For XLOOKUP],Factors[Factor],"")</f>
        <v>Σ.Ε. CO2 - Χώρας</v>
      </c>
      <c r="L530" s="31">
        <f>_xlfn.XLOOKUP(Calculations[[#This Row],[For XLOOKUP]],Factors[For XLOOKUP],Factors[Value],"")</f>
        <v>2.5244139999999998E-4</v>
      </c>
      <c r="M530" s="31" t="str">
        <f>_xlfn.XLOOKUP(Calculations[[#This Row],[For XLOOKUP]],Factors[For XLOOKUP],Factors[Units],"")</f>
        <v>tn CO2/kwh</v>
      </c>
      <c r="N530" s="12" t="str">
        <f>_xlfn.XLOOKUP(Calculations[[#This Row],[For XLOOKUP]],Factors[For XLOOKUP],Factors[Source],"")</f>
        <v>ΔΑΠΕΕΠ 2024</v>
      </c>
      <c r="O530" s="26" t="s">
        <v>1079</v>
      </c>
      <c r="P530" s="26" t="s">
        <v>1079</v>
      </c>
      <c r="Q530" s="26" t="s">
        <v>1079</v>
      </c>
      <c r="R530" s="26" t="s">
        <v>1079</v>
      </c>
      <c r="S530" s="26">
        <v>0.20223072368000003</v>
      </c>
      <c r="T530" s="26" t="s">
        <v>1077</v>
      </c>
      <c r="U530" s="65">
        <v>0.20223072368000003</v>
      </c>
    </row>
    <row r="531" spans="1:21" x14ac:dyDescent="0.3">
      <c r="A531" s="8" t="s">
        <v>315</v>
      </c>
      <c r="B531" s="8" t="s">
        <v>729</v>
      </c>
      <c r="C531" s="9" t="s">
        <v>577</v>
      </c>
      <c r="D531" s="9" t="s">
        <v>730</v>
      </c>
      <c r="E531" s="8" t="s">
        <v>730</v>
      </c>
      <c r="F531" s="10" t="s">
        <v>311</v>
      </c>
      <c r="G531" s="29">
        <v>97534.200000000012</v>
      </c>
      <c r="H531" s="11" t="s">
        <v>44</v>
      </c>
      <c r="I531" s="9"/>
      <c r="J531" s="46" t="s">
        <v>101</v>
      </c>
      <c r="K531" s="31" t="str">
        <f>_xlfn.XLOOKUP(Calculations[[#This Row],[For XLOOKUP]],Factors[For XLOOKUP],Factors[Factor],"")</f>
        <v>Σ.Ε. CH4 - Χώρας</v>
      </c>
      <c r="L531" s="31">
        <f>_xlfn.XLOOKUP(Calculations[[#This Row],[For XLOOKUP]],Factors[For XLOOKUP],Factors[Value],"")</f>
        <v>6.3220000000000003E-9</v>
      </c>
      <c r="M531" s="31" t="str">
        <f>_xlfn.XLOOKUP(Calculations[[#This Row],[For XLOOKUP]],Factors[For XLOOKUP],Factors[Units],"")</f>
        <v>tn CH4/kWh</v>
      </c>
      <c r="N531" s="12" t="str">
        <f>_xlfn.XLOOKUP(Calculations[[#This Row],[For XLOOKUP]],Factors[For XLOOKUP],Factors[Source],"")</f>
        <v>Έκθεση ΔΑΠΕΕΠ 2022 και NIR 2022</v>
      </c>
      <c r="O531" s="26" t="s">
        <v>1079</v>
      </c>
      <c r="P531" s="26" t="s">
        <v>1079</v>
      </c>
      <c r="Q531" s="26" t="s">
        <v>1079</v>
      </c>
      <c r="R531" s="26" t="s">
        <v>1079</v>
      </c>
      <c r="S531" s="26">
        <v>0.11596044927999999</v>
      </c>
      <c r="T531" s="26" t="s">
        <v>1077</v>
      </c>
      <c r="U531" s="65">
        <v>0.11596044927999999</v>
      </c>
    </row>
    <row r="532" spans="1:21" x14ac:dyDescent="0.3">
      <c r="A532" s="8" t="s">
        <v>315</v>
      </c>
      <c r="B532" s="8" t="s">
        <v>729</v>
      </c>
      <c r="C532" s="9" t="s">
        <v>577</v>
      </c>
      <c r="D532" s="9" t="s">
        <v>730</v>
      </c>
      <c r="E532" s="8" t="s">
        <v>730</v>
      </c>
      <c r="F532" s="10" t="s">
        <v>311</v>
      </c>
      <c r="G532" s="29">
        <v>97534.200000000012</v>
      </c>
      <c r="H532" s="11" t="s">
        <v>44</v>
      </c>
      <c r="I532" s="9"/>
      <c r="J532" s="46" t="s">
        <v>105</v>
      </c>
      <c r="K532" s="31" t="str">
        <f>_xlfn.XLOOKUP(Calculations[[#This Row],[For XLOOKUP]],Factors[For XLOOKUP],Factors[Factor],"")</f>
        <v>Σ.Ε. N2O - Χώρας</v>
      </c>
      <c r="L532" s="31">
        <f>_xlfn.XLOOKUP(Calculations[[#This Row],[For XLOOKUP]],Factors[For XLOOKUP],Factors[Value],"")</f>
        <v>2.6031000000000002E-9</v>
      </c>
      <c r="M532" s="31" t="str">
        <f>_xlfn.XLOOKUP(Calculations[[#This Row],[For XLOOKUP]],Factors[For XLOOKUP],Factors[Units],"")</f>
        <v>tn N2O/kWh</v>
      </c>
      <c r="N532" s="12" t="str">
        <f>_xlfn.XLOOKUP(Calculations[[#This Row],[For XLOOKUP]],Factors[For XLOOKUP],Factors[Source],"")</f>
        <v>Έκθεση ΔΑΠΕΕΠ 2022 και NIR 2022</v>
      </c>
      <c r="O532" s="26" t="s">
        <v>1079</v>
      </c>
      <c r="P532" s="26" t="s">
        <v>1079</v>
      </c>
      <c r="Q532" s="26" t="s">
        <v>1079</v>
      </c>
      <c r="R532" s="26" t="s">
        <v>1079</v>
      </c>
      <c r="S532" s="26">
        <v>0.21102093728000004</v>
      </c>
      <c r="T532" s="26" t="s">
        <v>1077</v>
      </c>
      <c r="U532" s="65">
        <v>0.21102093728000004</v>
      </c>
    </row>
    <row r="533" spans="1:21" x14ac:dyDescent="0.3">
      <c r="A533" s="8" t="s">
        <v>315</v>
      </c>
      <c r="B533" s="8" t="s">
        <v>729</v>
      </c>
      <c r="C533" s="9" t="s">
        <v>577</v>
      </c>
      <c r="D533" s="9" t="s">
        <v>730</v>
      </c>
      <c r="E533" s="8" t="s">
        <v>730</v>
      </c>
      <c r="F533" s="10" t="s">
        <v>311</v>
      </c>
      <c r="G533" s="58">
        <v>1069496.4000000001</v>
      </c>
      <c r="H533" s="11" t="s">
        <v>44</v>
      </c>
      <c r="I533" s="9"/>
      <c r="J533" s="46" t="s">
        <v>102</v>
      </c>
      <c r="K533" s="31" t="str">
        <f>_xlfn.XLOOKUP(Calculations[[#This Row],[For XLOOKUP]],Factors[For XLOOKUP],Factors[Factor],"")</f>
        <v>Σ.Ε. CO2 - Χώρας</v>
      </c>
      <c r="L533" s="31">
        <f>_xlfn.XLOOKUP(Calculations[[#This Row],[For XLOOKUP]],Factors[For XLOOKUP],Factors[Value],"")</f>
        <v>2.5244139999999998E-4</v>
      </c>
      <c r="M533" s="31" t="str">
        <f>_xlfn.XLOOKUP(Calculations[[#This Row],[For XLOOKUP]],Factors[For XLOOKUP],Factors[Units],"")</f>
        <v>tn CO2/kwh</v>
      </c>
      <c r="N533" s="12" t="str">
        <f>_xlfn.XLOOKUP(Calculations[[#This Row],[For XLOOKUP]],Factors[For XLOOKUP],Factors[Source],"")</f>
        <v>ΔΑΠΕΕΠ 2024</v>
      </c>
      <c r="O533" s="26" t="s">
        <v>1079</v>
      </c>
      <c r="P533" s="26" t="s">
        <v>1079</v>
      </c>
      <c r="Q533" s="26" t="s">
        <v>1079</v>
      </c>
      <c r="R533" s="26" t="s">
        <v>1079</v>
      </c>
      <c r="S533" s="26">
        <v>223.34233099574007</v>
      </c>
      <c r="T533" s="26" t="s">
        <v>1077</v>
      </c>
      <c r="U533" s="65">
        <v>223.34233099574007</v>
      </c>
    </row>
    <row r="534" spans="1:21" x14ac:dyDescent="0.3">
      <c r="A534" s="8" t="s">
        <v>315</v>
      </c>
      <c r="B534" s="8" t="s">
        <v>729</v>
      </c>
      <c r="C534" s="9" t="s">
        <v>577</v>
      </c>
      <c r="D534" s="9" t="s">
        <v>730</v>
      </c>
      <c r="E534" s="8" t="s">
        <v>730</v>
      </c>
      <c r="F534" s="10" t="s">
        <v>311</v>
      </c>
      <c r="G534" s="29">
        <v>1069496.4000000001</v>
      </c>
      <c r="H534" s="11" t="s">
        <v>44</v>
      </c>
      <c r="I534" s="9"/>
      <c r="J534" s="46" t="s">
        <v>101</v>
      </c>
      <c r="K534" s="31" t="str">
        <f>_xlfn.XLOOKUP(Calculations[[#This Row],[For XLOOKUP]],Factors[For XLOOKUP],Factors[Factor],"")</f>
        <v>Σ.Ε. CH4 - Χώρας</v>
      </c>
      <c r="L534" s="31">
        <f>_xlfn.XLOOKUP(Calculations[[#This Row],[For XLOOKUP]],Factors[For XLOOKUP],Factors[Value],"")</f>
        <v>6.3220000000000003E-9</v>
      </c>
      <c r="M534" s="31" t="str">
        <f>_xlfn.XLOOKUP(Calculations[[#This Row],[For XLOOKUP]],Factors[For XLOOKUP],Factors[Units],"")</f>
        <v>tn CH4/kWh</v>
      </c>
      <c r="N534" s="12" t="str">
        <f>_xlfn.XLOOKUP(Calculations[[#This Row],[For XLOOKUP]],Factors[For XLOOKUP],Factors[Source],"")</f>
        <v>Έκθεση ΔΑΠΕΕΠ 2022 και NIR 2022</v>
      </c>
      <c r="O534" s="26" t="s">
        <v>1079</v>
      </c>
      <c r="P534" s="26" t="s">
        <v>1079</v>
      </c>
      <c r="Q534" s="26" t="s">
        <v>1079</v>
      </c>
      <c r="R534" s="26" t="s">
        <v>1079</v>
      </c>
      <c r="S534" s="26">
        <v>68.2927005098</v>
      </c>
      <c r="T534" s="26" t="s">
        <v>1077</v>
      </c>
      <c r="U534" s="65">
        <v>68.2927005098</v>
      </c>
    </row>
    <row r="535" spans="1:21" x14ac:dyDescent="0.3">
      <c r="A535" s="8" t="s">
        <v>315</v>
      </c>
      <c r="B535" s="8" t="s">
        <v>729</v>
      </c>
      <c r="C535" s="9" t="s">
        <v>577</v>
      </c>
      <c r="D535" s="9" t="s">
        <v>730</v>
      </c>
      <c r="E535" s="8" t="s">
        <v>730</v>
      </c>
      <c r="F535" s="10" t="s">
        <v>311</v>
      </c>
      <c r="G535" s="29">
        <v>1069496.4000000001</v>
      </c>
      <c r="H535" s="11" t="s">
        <v>44</v>
      </c>
      <c r="I535" s="9"/>
      <c r="J535" s="46" t="s">
        <v>105</v>
      </c>
      <c r="K535" s="31" t="str">
        <f>_xlfn.XLOOKUP(Calculations[[#This Row],[For XLOOKUP]],Factors[For XLOOKUP],Factors[Factor],"")</f>
        <v>Σ.Ε. N2O - Χώρας</v>
      </c>
      <c r="L535" s="31">
        <f>_xlfn.XLOOKUP(Calculations[[#This Row],[For XLOOKUP]],Factors[For XLOOKUP],Factors[Value],"")</f>
        <v>2.6031000000000002E-9</v>
      </c>
      <c r="M535" s="31" t="str">
        <f>_xlfn.XLOOKUP(Calculations[[#This Row],[For XLOOKUP]],Factors[For XLOOKUP],Factors[Units],"")</f>
        <v>tn N2O/kWh</v>
      </c>
      <c r="N535" s="12" t="str">
        <f>_xlfn.XLOOKUP(Calculations[[#This Row],[For XLOOKUP]],Factors[For XLOOKUP],Factors[Source],"")</f>
        <v>Έκθεση ΔΑΠΕΕΠ 2022 και NIR 2022</v>
      </c>
      <c r="O535" s="26" t="s">
        <v>1079</v>
      </c>
      <c r="P535" s="26" t="s">
        <v>1079</v>
      </c>
      <c r="Q535" s="26" t="s">
        <v>1079</v>
      </c>
      <c r="R535" s="26" t="s">
        <v>1079</v>
      </c>
      <c r="S535" s="26">
        <v>7.5879857865000027</v>
      </c>
      <c r="T535" s="26" t="s">
        <v>1077</v>
      </c>
      <c r="U535" s="65">
        <v>7.5879857865000027</v>
      </c>
    </row>
    <row r="536" spans="1:21" x14ac:dyDescent="0.3">
      <c r="A536" s="8" t="s">
        <v>315</v>
      </c>
      <c r="B536" s="8" t="s">
        <v>729</v>
      </c>
      <c r="C536" s="9" t="s">
        <v>577</v>
      </c>
      <c r="D536" s="9" t="s">
        <v>730</v>
      </c>
      <c r="E536" s="8" t="s">
        <v>730</v>
      </c>
      <c r="F536" s="10" t="s">
        <v>311</v>
      </c>
      <c r="G536" s="53">
        <v>100</v>
      </c>
      <c r="H536" s="11" t="s">
        <v>7</v>
      </c>
      <c r="I536" s="9" t="s">
        <v>228</v>
      </c>
      <c r="J536" s="46" t="s">
        <v>183</v>
      </c>
      <c r="K536" s="31" t="str">
        <f>_xlfn.XLOOKUP(Calculations[[#This Row],[For XLOOKUP]],Factors[For XLOOKUP],Factors[Factor],"")</f>
        <v>Σ.Ε. CO₂ m.</v>
      </c>
      <c r="L536" s="31">
        <f>_xlfn.XLOOKUP(Calculations[[#This Row],[For XLOOKUP]],Factors[For XLOOKUP],Factors[Value],"")</f>
        <v>2.7370491168929394E-3</v>
      </c>
      <c r="M536" s="31" t="str">
        <f>_xlfn.XLOOKUP(Calculations[[#This Row],[For XLOOKUP]],Factors[For XLOOKUP],Factors[Units],"")</f>
        <v>tn CO2/lt</v>
      </c>
      <c r="N536" s="12" t="str">
        <f>_xlfn.XLOOKUP(Calculations[[#This Row],[For XLOOKUP]],Factors[For XLOOKUP],Factors[Source],"")</f>
        <v>Greece. National Inventory Submissions 2024</v>
      </c>
      <c r="O536" s="26" t="s">
        <v>1079</v>
      </c>
      <c r="P536" s="26" t="s">
        <v>1079</v>
      </c>
      <c r="Q536" s="26" t="s">
        <v>1079</v>
      </c>
      <c r="R536" s="26" t="s">
        <v>1079</v>
      </c>
      <c r="S536" s="26">
        <v>48.96525289800001</v>
      </c>
      <c r="T536" s="26" t="s">
        <v>1077</v>
      </c>
      <c r="U536" s="65">
        <v>48.96525289800001</v>
      </c>
    </row>
    <row r="537" spans="1:21" x14ac:dyDescent="0.3">
      <c r="A537" s="8" t="s">
        <v>315</v>
      </c>
      <c r="B537" s="8" t="s">
        <v>729</v>
      </c>
      <c r="C537" s="9" t="s">
        <v>577</v>
      </c>
      <c r="D537" s="9" t="s">
        <v>730</v>
      </c>
      <c r="E537" s="8" t="s">
        <v>730</v>
      </c>
      <c r="F537" s="10" t="s">
        <v>311</v>
      </c>
      <c r="G537" s="55">
        <v>100</v>
      </c>
      <c r="H537" s="11" t="s">
        <v>7</v>
      </c>
      <c r="I537" s="9" t="s">
        <v>228</v>
      </c>
      <c r="J537" s="46" t="s">
        <v>185</v>
      </c>
      <c r="K537" s="31" t="str">
        <f>_xlfn.XLOOKUP(Calculations[[#This Row],[For XLOOKUP]],Factors[For XLOOKUP],Factors[Factor],"")</f>
        <v>Σ.Ε. CH₄ m.</v>
      </c>
      <c r="L537" s="31">
        <f>_xlfn.XLOOKUP(Calculations[[#This Row],[For XLOOKUP]],Factors[For XLOOKUP],Factors[Value],"")</f>
        <v>1.0689300000000002E-7</v>
      </c>
      <c r="M537" s="31" t="str">
        <f>_xlfn.XLOOKUP(Calculations[[#This Row],[For XLOOKUP]],Factors[For XLOOKUP],Factors[Units],"")</f>
        <v>tn CH₄/lt</v>
      </c>
      <c r="N537" s="12" t="str">
        <f>_xlfn.XLOOKUP(Calculations[[#This Row],[For XLOOKUP]],Factors[For XLOOKUP],Factors[Source],"")</f>
        <v>Greece. National Inventory Submissions 2024</v>
      </c>
      <c r="O537" s="26" t="s">
        <v>1079</v>
      </c>
      <c r="P537" s="26" t="s">
        <v>1079</v>
      </c>
      <c r="Q537" s="26" t="s">
        <v>1079</v>
      </c>
      <c r="R537" s="26" t="s">
        <v>1079</v>
      </c>
      <c r="S537" s="26">
        <v>1.0006823454</v>
      </c>
      <c r="T537" s="26" t="s">
        <v>1077</v>
      </c>
      <c r="U537" s="65">
        <v>1.0006823454</v>
      </c>
    </row>
    <row r="538" spans="1:21" x14ac:dyDescent="0.3">
      <c r="A538" s="8" t="s">
        <v>315</v>
      </c>
      <c r="B538" s="8" t="s">
        <v>729</v>
      </c>
      <c r="C538" s="9" t="s">
        <v>577</v>
      </c>
      <c r="D538" s="9" t="s">
        <v>730</v>
      </c>
      <c r="E538" s="8" t="s">
        <v>730</v>
      </c>
      <c r="F538" s="10" t="s">
        <v>311</v>
      </c>
      <c r="G538" s="55">
        <v>100</v>
      </c>
      <c r="H538" s="11" t="s">
        <v>7</v>
      </c>
      <c r="I538" s="9" t="s">
        <v>228</v>
      </c>
      <c r="J538" s="46" t="s">
        <v>187</v>
      </c>
      <c r="K538" s="31" t="str">
        <f>_xlfn.XLOOKUP(Calculations[[#This Row],[For XLOOKUP]],Factors[For XLOOKUP],Factors[Factor],"")</f>
        <v>Σ.Ε. N2O m.</v>
      </c>
      <c r="L538" s="31">
        <f>_xlfn.XLOOKUP(Calculations[[#This Row],[For XLOOKUP]],Factors[For XLOOKUP],Factors[Value],"")</f>
        <v>2.1378600000000001E-8</v>
      </c>
      <c r="M538" s="31" t="str">
        <f>_xlfn.XLOOKUP(Calculations[[#This Row],[For XLOOKUP]],Factors[For XLOOKUP],Factors[Units],"")</f>
        <v>tn N2O/lt</v>
      </c>
      <c r="N538" s="12" t="str">
        <f>_xlfn.XLOOKUP(Calculations[[#This Row],[For XLOOKUP]],Factors[For XLOOKUP],Factors[Source],"")</f>
        <v>Greece. National Inventory Submissions 2024</v>
      </c>
      <c r="O538" s="26" t="s">
        <v>1079</v>
      </c>
      <c r="P538" s="26" t="s">
        <v>1079</v>
      </c>
      <c r="Q538" s="26" t="s">
        <v>1079</v>
      </c>
      <c r="R538" s="26" t="s">
        <v>1079</v>
      </c>
      <c r="S538" s="26">
        <v>0.20257965210000003</v>
      </c>
      <c r="T538" s="26" t="s">
        <v>1077</v>
      </c>
      <c r="U538" s="65">
        <v>0.20257965210000003</v>
      </c>
    </row>
    <row r="539" spans="1:21" x14ac:dyDescent="0.3">
      <c r="A539" s="8" t="s">
        <v>315</v>
      </c>
      <c r="B539" s="8" t="s">
        <v>729</v>
      </c>
      <c r="C539" s="9" t="s">
        <v>577</v>
      </c>
      <c r="D539" s="9" t="s">
        <v>730</v>
      </c>
      <c r="E539" s="8" t="s">
        <v>730</v>
      </c>
      <c r="F539" s="10" t="s">
        <v>311</v>
      </c>
      <c r="G539" s="53">
        <v>1000</v>
      </c>
      <c r="H539" s="11" t="s">
        <v>7</v>
      </c>
      <c r="I539" s="9" t="s">
        <v>224</v>
      </c>
      <c r="J539" s="46" t="s">
        <v>189</v>
      </c>
      <c r="K539" s="31" t="str">
        <f>_xlfn.XLOOKUP(Calculations[[#This Row],[For XLOOKUP]],Factors[For XLOOKUP],Factors[Factor],"")</f>
        <v>Σ.Ε. CO₂ st.</v>
      </c>
      <c r="L539" s="31">
        <f>_xlfn.XLOOKUP(Calculations[[#This Row],[For XLOOKUP]],Factors[For XLOOKUP],Factors[Value],"")</f>
        <v>2.6288551800000004E-3</v>
      </c>
      <c r="M539" s="31" t="str">
        <f>_xlfn.XLOOKUP(Calculations[[#This Row],[For XLOOKUP]],Factors[For XLOOKUP],Factors[Units],"")</f>
        <v>tn CO2/lt</v>
      </c>
      <c r="N539" s="12" t="str">
        <f>_xlfn.XLOOKUP(Calculations[[#This Row],[For XLOOKUP]],Factors[For XLOOKUP],Factors[Source],"")</f>
        <v>Greece. National Inventory Submissions 2024</v>
      </c>
      <c r="O539" s="26" t="s">
        <v>1079</v>
      </c>
      <c r="P539" s="26" t="s">
        <v>1079</v>
      </c>
      <c r="Q539" s="26" t="s">
        <v>1079</v>
      </c>
      <c r="R539" s="26" t="s">
        <v>1079</v>
      </c>
      <c r="S539" s="26">
        <v>0.48708627189999998</v>
      </c>
      <c r="T539" s="26" t="s">
        <v>1077</v>
      </c>
      <c r="U539" s="65">
        <v>0.48708627189999998</v>
      </c>
    </row>
    <row r="540" spans="1:21" x14ac:dyDescent="0.3">
      <c r="A540" s="8" t="s">
        <v>315</v>
      </c>
      <c r="B540" s="8" t="s">
        <v>729</v>
      </c>
      <c r="C540" s="9" t="s">
        <v>577</v>
      </c>
      <c r="D540" s="9" t="s">
        <v>730</v>
      </c>
      <c r="E540" s="8" t="s">
        <v>730</v>
      </c>
      <c r="F540" s="10" t="s">
        <v>311</v>
      </c>
      <c r="G540" s="55">
        <v>1000</v>
      </c>
      <c r="H540" s="11" t="s">
        <v>7</v>
      </c>
      <c r="I540" s="9" t="s">
        <v>224</v>
      </c>
      <c r="J540" s="46" t="s">
        <v>299</v>
      </c>
      <c r="K540" s="31" t="str">
        <f>_xlfn.XLOOKUP(Calculations[[#This Row],[For XLOOKUP]],Factors[For XLOOKUP],Factors[Factor],"")</f>
        <v>Σ.Ε. CH₄ st.</v>
      </c>
      <c r="L540" s="31">
        <f>_xlfn.XLOOKUP(Calculations[[#This Row],[For XLOOKUP]],Factors[For XLOOKUP],Factors[Value],"")</f>
        <v>2.6069673432920342E-8</v>
      </c>
      <c r="M540" s="31" t="str">
        <f>_xlfn.XLOOKUP(Calculations[[#This Row],[For XLOOKUP]],Factors[For XLOOKUP],Factors[Units],"")</f>
        <v>tn CH4/lt</v>
      </c>
      <c r="N540" s="12" t="str">
        <f>_xlfn.XLOOKUP(Calculations[[#This Row],[For XLOOKUP]],Factors[For XLOOKUP],Factors[Source],"")</f>
        <v>Greece. National Inventory Submissions 2024</v>
      </c>
      <c r="O540" s="26" t="s">
        <v>1079</v>
      </c>
      <c r="P540" s="26" t="s">
        <v>1079</v>
      </c>
      <c r="Q540" s="26" t="s">
        <v>1079</v>
      </c>
      <c r="R540" s="26" t="s">
        <v>1079</v>
      </c>
      <c r="S540" s="26">
        <v>50.315050542990171</v>
      </c>
      <c r="T540" s="26" t="s">
        <v>1077</v>
      </c>
      <c r="U540" s="65">
        <v>50.315050542990171</v>
      </c>
    </row>
    <row r="541" spans="1:21" x14ac:dyDescent="0.3">
      <c r="A541" s="8" t="s">
        <v>315</v>
      </c>
      <c r="B541" s="8" t="s">
        <v>729</v>
      </c>
      <c r="C541" s="9" t="s">
        <v>577</v>
      </c>
      <c r="D541" s="9" t="s">
        <v>730</v>
      </c>
      <c r="E541" s="8" t="s">
        <v>730</v>
      </c>
      <c r="F541" s="10" t="s">
        <v>311</v>
      </c>
      <c r="G541" s="55">
        <v>1000</v>
      </c>
      <c r="H541" s="11" t="s">
        <v>7</v>
      </c>
      <c r="I541" s="9" t="s">
        <v>224</v>
      </c>
      <c r="J541" s="46" t="s">
        <v>190</v>
      </c>
      <c r="K541" s="31" t="str">
        <f>_xlfn.XLOOKUP(Calculations[[#This Row],[For XLOOKUP]],Factors[For XLOOKUP],Factors[Factor],"")</f>
        <v>Σ.Ε. N2O st.</v>
      </c>
      <c r="L541" s="31">
        <f>_xlfn.XLOOKUP(Calculations[[#This Row],[For XLOOKUP]],Factors[For XLOOKUP],Factors[Value],"")</f>
        <v>6.7698900000000009E-9</v>
      </c>
      <c r="M541" s="31" t="str">
        <f>_xlfn.XLOOKUP(Calculations[[#This Row],[For XLOOKUP]],Factors[For XLOOKUP],Factors[Units],"")</f>
        <v>tn N2O/lt</v>
      </c>
      <c r="N541" s="12" t="str">
        <f>_xlfn.XLOOKUP(Calculations[[#This Row],[For XLOOKUP]],Factors[For XLOOKUP],Factors[Source],"")</f>
        <v>Greece. National Inventory Submissions 2024</v>
      </c>
      <c r="O541" s="26" t="s">
        <v>1079</v>
      </c>
      <c r="P541" s="26" t="s">
        <v>1079</v>
      </c>
      <c r="Q541" s="26" t="s">
        <v>1079</v>
      </c>
      <c r="R541" s="26" t="s">
        <v>1079</v>
      </c>
      <c r="S541" s="26">
        <v>8.5013786408736872E-2</v>
      </c>
      <c r="T541" s="26" t="s">
        <v>1077</v>
      </c>
      <c r="U541" s="65">
        <v>8.5013786408736872E-2</v>
      </c>
    </row>
    <row r="542" spans="1:21" x14ac:dyDescent="0.3">
      <c r="A542" s="8" t="s">
        <v>315</v>
      </c>
      <c r="B542" s="8" t="s">
        <v>729</v>
      </c>
      <c r="C542" s="9" t="s">
        <v>577</v>
      </c>
      <c r="D542" s="9" t="s">
        <v>730</v>
      </c>
      <c r="E542" s="8" t="s">
        <v>730</v>
      </c>
      <c r="F542" s="10" t="s">
        <v>311</v>
      </c>
      <c r="G542" s="28">
        <v>321.60000000000002</v>
      </c>
      <c r="H542" s="11" t="s">
        <v>7</v>
      </c>
      <c r="I542" s="41" t="s">
        <v>228</v>
      </c>
      <c r="J542" s="46" t="s">
        <v>183</v>
      </c>
      <c r="K542" s="12" t="str">
        <f>_xlfn.XLOOKUP(Calculations[[#This Row],[For XLOOKUP]],Factors[For XLOOKUP],Factors[Factor],"")</f>
        <v>Σ.Ε. CO₂ m.</v>
      </c>
      <c r="L542" s="12">
        <f>_xlfn.XLOOKUP(Calculations[[#This Row],[For XLOOKUP]],Factors[For XLOOKUP],Factors[Value],"")</f>
        <v>2.7370491168929394E-3</v>
      </c>
      <c r="M542" s="12" t="str">
        <f>_xlfn.XLOOKUP(Calculations[[#This Row],[For XLOOKUP]],Factors[For XLOOKUP],Factors[Units],"")</f>
        <v>tn CO2/lt</v>
      </c>
      <c r="N542" s="12" t="str">
        <f>_xlfn.XLOOKUP(Calculations[[#This Row],[For XLOOKUP]],Factors[For XLOOKUP],Factors[Source],"")</f>
        <v>Greece. National Inventory Submissions 2024</v>
      </c>
      <c r="O542" s="54" t="s">
        <v>1079</v>
      </c>
      <c r="P542" s="54" t="s">
        <v>1079</v>
      </c>
      <c r="Q542" s="54" t="s">
        <v>1079</v>
      </c>
      <c r="R542" s="54" t="s">
        <v>1079</v>
      </c>
      <c r="S542" s="54">
        <v>0.51343911728131919</v>
      </c>
      <c r="T542" s="54" t="s">
        <v>1077</v>
      </c>
      <c r="U542" s="125">
        <v>0.51343911728131919</v>
      </c>
    </row>
    <row r="543" spans="1:21" x14ac:dyDescent="0.3">
      <c r="A543" s="8" t="s">
        <v>315</v>
      </c>
      <c r="B543" s="8" t="s">
        <v>729</v>
      </c>
      <c r="C543" s="9" t="s">
        <v>577</v>
      </c>
      <c r="D543" s="9" t="s">
        <v>730</v>
      </c>
      <c r="E543" s="8" t="s">
        <v>730</v>
      </c>
      <c r="F543" s="10" t="s">
        <v>311</v>
      </c>
      <c r="G543" s="29">
        <v>321.60000000000002</v>
      </c>
      <c r="H543" s="11" t="s">
        <v>7</v>
      </c>
      <c r="I543" s="41" t="s">
        <v>228</v>
      </c>
      <c r="J543" s="46" t="s">
        <v>185</v>
      </c>
      <c r="K543" s="31" t="str">
        <f>_xlfn.XLOOKUP(Calculations[[#This Row],[For XLOOKUP]],Factors[For XLOOKUP],Factors[Factor],"")</f>
        <v>Σ.Ε. CH₄ m.</v>
      </c>
      <c r="L543" s="31">
        <f>_xlfn.XLOOKUP(Calculations[[#This Row],[For XLOOKUP]],Factors[For XLOOKUP],Factors[Value],"")</f>
        <v>1.0689300000000002E-7</v>
      </c>
      <c r="M543" s="31" t="str">
        <f>_xlfn.XLOOKUP(Calculations[[#This Row],[For XLOOKUP]],Factors[For XLOOKUP],Factors[Units],"")</f>
        <v>tn CH₄/lt</v>
      </c>
      <c r="N543" s="12" t="str">
        <f>_xlfn.XLOOKUP(Calculations[[#This Row],[For XLOOKUP]],Factors[For XLOOKUP],Factors[Source],"")</f>
        <v>Greece. National Inventory Submissions 2024</v>
      </c>
      <c r="O543" s="26" t="s">
        <v>1079</v>
      </c>
      <c r="P543" s="26" t="s">
        <v>1079</v>
      </c>
      <c r="Q543" s="26" t="s">
        <v>1079</v>
      </c>
      <c r="R543" s="26" t="s">
        <v>1079</v>
      </c>
      <c r="S543" s="26">
        <v>0.10428477670858469</v>
      </c>
      <c r="T543" s="26" t="s">
        <v>1077</v>
      </c>
      <c r="U543" s="65">
        <v>0.10428477670858469</v>
      </c>
    </row>
    <row r="544" spans="1:21" x14ac:dyDescent="0.3">
      <c r="A544" s="8" t="s">
        <v>315</v>
      </c>
      <c r="B544" s="8" t="s">
        <v>729</v>
      </c>
      <c r="C544" s="9" t="s">
        <v>577</v>
      </c>
      <c r="D544" s="9" t="s">
        <v>730</v>
      </c>
      <c r="E544" s="8" t="s">
        <v>730</v>
      </c>
      <c r="F544" s="10" t="s">
        <v>311</v>
      </c>
      <c r="G544" s="29">
        <v>321.60000000000002</v>
      </c>
      <c r="H544" s="11" t="s">
        <v>7</v>
      </c>
      <c r="I544" s="41" t="s">
        <v>228</v>
      </c>
      <c r="J544" s="46" t="s">
        <v>187</v>
      </c>
      <c r="K544" s="31" t="str">
        <f>_xlfn.XLOOKUP(Calculations[[#This Row],[For XLOOKUP]],Factors[For XLOOKUP],Factors[Factor],"")</f>
        <v>Σ.Ε. N2O m.</v>
      </c>
      <c r="L544" s="31">
        <f>_xlfn.XLOOKUP(Calculations[[#This Row],[For XLOOKUP]],Factors[For XLOOKUP],Factors[Value],"")</f>
        <v>2.1378600000000001E-8</v>
      </c>
      <c r="M544" s="31" t="str">
        <f>_xlfn.XLOOKUP(Calculations[[#This Row],[For XLOOKUP]],Factors[For XLOOKUP],Factors[Units],"")</f>
        <v>tn N2O/lt</v>
      </c>
      <c r="N544" s="12" t="str">
        <f>_xlfn.XLOOKUP(Calculations[[#This Row],[For XLOOKUP]],Factors[For XLOOKUP],Factors[Source],"")</f>
        <v>Greece. National Inventory Submissions 2024</v>
      </c>
      <c r="O544" s="26" t="s">
        <v>1079</v>
      </c>
      <c r="P544" s="26" t="s">
        <v>1079</v>
      </c>
      <c r="Q544" s="26" t="s">
        <v>1079</v>
      </c>
      <c r="R544" s="26" t="s">
        <v>1079</v>
      </c>
      <c r="S544" s="26">
        <v>4.9946411144314012E-3</v>
      </c>
      <c r="T544" s="26" t="s">
        <v>1077</v>
      </c>
      <c r="U544" s="65">
        <v>4.9946411144314012E-3</v>
      </c>
    </row>
    <row r="545" spans="1:21" x14ac:dyDescent="0.3">
      <c r="A545" s="8" t="s">
        <v>315</v>
      </c>
      <c r="B545" s="8" t="s">
        <v>729</v>
      </c>
      <c r="C545" s="9" t="s">
        <v>577</v>
      </c>
      <c r="D545" s="9" t="s">
        <v>730</v>
      </c>
      <c r="E545" s="8" t="s">
        <v>730</v>
      </c>
      <c r="F545" s="10" t="s">
        <v>311</v>
      </c>
      <c r="G545" s="28">
        <v>4041.96</v>
      </c>
      <c r="H545" s="11" t="s">
        <v>7</v>
      </c>
      <c r="I545" s="41" t="s">
        <v>224</v>
      </c>
      <c r="J545" s="46" t="s">
        <v>189</v>
      </c>
      <c r="K545" s="12" t="str">
        <f>_xlfn.XLOOKUP(Calculations[[#This Row],[For XLOOKUP]],Factors[For XLOOKUP],Factors[Factor],"")</f>
        <v>Σ.Ε. CO₂ st.</v>
      </c>
      <c r="L545" s="12">
        <f>_xlfn.XLOOKUP(Calculations[[#This Row],[For XLOOKUP]],Factors[For XLOOKUP],Factors[Value],"")</f>
        <v>2.6288551800000004E-3</v>
      </c>
      <c r="M545" s="12" t="str">
        <f>_xlfn.XLOOKUP(Calculations[[#This Row],[For XLOOKUP]],Factors[For XLOOKUP],Factors[Units],"")</f>
        <v>tn CO2/lt</v>
      </c>
      <c r="N545" s="12" t="str">
        <f>_xlfn.XLOOKUP(Calculations[[#This Row],[For XLOOKUP]],Factors[For XLOOKUP],Factors[Source],"")</f>
        <v>Greece. National Inventory Submissions 2024</v>
      </c>
      <c r="O545" s="54" t="s">
        <v>1079</v>
      </c>
      <c r="P545" s="54" t="s">
        <v>1079</v>
      </c>
      <c r="Q545" s="54" t="s">
        <v>1079</v>
      </c>
      <c r="R545" s="54" t="s">
        <v>1079</v>
      </c>
      <c r="S545" s="54">
        <v>0.28821278823999996</v>
      </c>
      <c r="T545" s="54" t="s">
        <v>1077</v>
      </c>
      <c r="U545" s="125">
        <v>0.28821278823999996</v>
      </c>
    </row>
    <row r="546" spans="1:21" x14ac:dyDescent="0.3">
      <c r="A546" s="8" t="s">
        <v>315</v>
      </c>
      <c r="B546" s="8" t="s">
        <v>729</v>
      </c>
      <c r="C546" s="9" t="s">
        <v>577</v>
      </c>
      <c r="D546" s="9" t="s">
        <v>730</v>
      </c>
      <c r="E546" s="8" t="s">
        <v>730</v>
      </c>
      <c r="F546" s="10" t="s">
        <v>311</v>
      </c>
      <c r="G546" s="29">
        <v>4041.96</v>
      </c>
      <c r="H546" s="11" t="s">
        <v>7</v>
      </c>
      <c r="I546" s="41" t="s">
        <v>224</v>
      </c>
      <c r="J546" s="46" t="s">
        <v>299</v>
      </c>
      <c r="K546" s="31" t="str">
        <f>_xlfn.XLOOKUP(Calculations[[#This Row],[For XLOOKUP]],Factors[For XLOOKUP],Factors[Factor],"")</f>
        <v>Σ.Ε. CH₄ st.</v>
      </c>
      <c r="L546" s="31">
        <f>_xlfn.XLOOKUP(Calculations[[#This Row],[For XLOOKUP]],Factors[For XLOOKUP],Factors[Value],"")</f>
        <v>2.6069673432920342E-8</v>
      </c>
      <c r="M546" s="31" t="str">
        <f>_xlfn.XLOOKUP(Calculations[[#This Row],[For XLOOKUP]],Factors[For XLOOKUP],Factors[Units],"")</f>
        <v>tn CH4/lt</v>
      </c>
      <c r="N546" s="12" t="str">
        <f>_xlfn.XLOOKUP(Calculations[[#This Row],[For XLOOKUP]],Factors[For XLOOKUP],Factors[Source],"")</f>
        <v>Greece. National Inventory Submissions 2024</v>
      </c>
      <c r="O546" s="26" t="s">
        <v>1079</v>
      </c>
      <c r="P546" s="26" t="s">
        <v>1079</v>
      </c>
      <c r="Q546" s="26" t="s">
        <v>1079</v>
      </c>
      <c r="R546" s="26" t="s">
        <v>1079</v>
      </c>
      <c r="S546" s="26">
        <v>7.53599839626E-3</v>
      </c>
      <c r="T546" s="26" t="s">
        <v>1077</v>
      </c>
      <c r="U546" s="65">
        <v>7.53599839626E-3</v>
      </c>
    </row>
    <row r="547" spans="1:21" x14ac:dyDescent="0.3">
      <c r="A547" s="8" t="s">
        <v>315</v>
      </c>
      <c r="B547" s="8" t="s">
        <v>729</v>
      </c>
      <c r="C547" s="9" t="s">
        <v>577</v>
      </c>
      <c r="D547" s="9" t="s">
        <v>730</v>
      </c>
      <c r="E547" s="8" t="s">
        <v>730</v>
      </c>
      <c r="F547" s="10" t="s">
        <v>311</v>
      </c>
      <c r="G547" s="29">
        <v>4041.96</v>
      </c>
      <c r="H547" s="11" t="s">
        <v>7</v>
      </c>
      <c r="I547" s="41" t="s">
        <v>224</v>
      </c>
      <c r="J547" s="46" t="s">
        <v>190</v>
      </c>
      <c r="K547" s="31" t="str">
        <f>_xlfn.XLOOKUP(Calculations[[#This Row],[For XLOOKUP]],Factors[For XLOOKUP],Factors[Factor],"")</f>
        <v>Σ.Ε. N2O st.</v>
      </c>
      <c r="L547" s="31">
        <f>_xlfn.XLOOKUP(Calculations[[#This Row],[For XLOOKUP]],Factors[For XLOOKUP],Factors[Value],"")</f>
        <v>6.7698900000000009E-9</v>
      </c>
      <c r="M547" s="31" t="str">
        <f>_xlfn.XLOOKUP(Calculations[[#This Row],[For XLOOKUP]],Factors[For XLOOKUP],Factors[Units],"")</f>
        <v>tn N2O/lt</v>
      </c>
      <c r="N547" s="12" t="str">
        <f>_xlfn.XLOOKUP(Calculations[[#This Row],[For XLOOKUP]],Factors[For XLOOKUP],Factors[Source],"")</f>
        <v>Greece. National Inventory Submissions 2024</v>
      </c>
      <c r="O547" s="26" t="s">
        <v>1079</v>
      </c>
      <c r="P547" s="26" t="s">
        <v>1079</v>
      </c>
      <c r="Q547" s="26" t="s">
        <v>1079</v>
      </c>
      <c r="R547" s="26" t="s">
        <v>1079</v>
      </c>
      <c r="S547" s="26">
        <v>0.18296179200000001</v>
      </c>
      <c r="T547" s="26" t="s">
        <v>1077</v>
      </c>
      <c r="U547" s="65">
        <v>0.18296179200000001</v>
      </c>
    </row>
    <row r="548" spans="1:21" x14ac:dyDescent="0.3">
      <c r="A548" s="8" t="s">
        <v>315</v>
      </c>
      <c r="B548" s="8" t="s">
        <v>729</v>
      </c>
      <c r="C548" s="9" t="s">
        <v>577</v>
      </c>
      <c r="D548" s="9" t="s">
        <v>730</v>
      </c>
      <c r="E548" s="8" t="s">
        <v>730</v>
      </c>
      <c r="F548" s="10" t="s">
        <v>311</v>
      </c>
      <c r="G548" s="28">
        <v>13455</v>
      </c>
      <c r="H548" s="11" t="s">
        <v>241</v>
      </c>
      <c r="I548" s="41" t="s">
        <v>918</v>
      </c>
      <c r="J548" s="46" t="s">
        <v>915</v>
      </c>
      <c r="K548" s="31" t="str">
        <f>_xlfn.XLOOKUP(Calculations[[#This Row],[For XLOOKUP]],Factors[For XLOOKUP],Factors[Factor],"")</f>
        <v>Σ.Ε. CO₂ m.</v>
      </c>
      <c r="L548" s="31">
        <f>_xlfn.XLOOKUP(Calculations[[#This Row],[For XLOOKUP]],Factors[For XLOOKUP],Factors[Value],"")</f>
        <v>3.0234163099848825E-3</v>
      </c>
      <c r="M548" s="31" t="str">
        <f>_xlfn.XLOOKUP(Calculations[[#This Row],[For XLOOKUP]],Factors[For XLOOKUP],Factors[Units],"")</f>
        <v>tn CO2/kg</v>
      </c>
      <c r="N548" s="12" t="str">
        <f>_xlfn.XLOOKUP(Calculations[[#This Row],[For XLOOKUP]],Factors[For XLOOKUP],Factors[Source],"")</f>
        <v>Greece. National Inventory Submissions 2024</v>
      </c>
      <c r="O548" s="26" t="s">
        <v>1079</v>
      </c>
      <c r="P548" s="26" t="s">
        <v>1079</v>
      </c>
      <c r="Q548" s="26" t="s">
        <v>1079</v>
      </c>
      <c r="R548" s="26" t="s">
        <v>1079</v>
      </c>
      <c r="S548" s="26">
        <v>0</v>
      </c>
      <c r="T548" s="26" t="s">
        <v>1077</v>
      </c>
      <c r="U548" s="65">
        <v>0</v>
      </c>
    </row>
    <row r="549" spans="1:21" x14ac:dyDescent="0.3">
      <c r="A549" s="8" t="s">
        <v>315</v>
      </c>
      <c r="B549" s="8" t="s">
        <v>729</v>
      </c>
      <c r="C549" s="9" t="s">
        <v>577</v>
      </c>
      <c r="D549" s="9" t="s">
        <v>730</v>
      </c>
      <c r="E549" s="8" t="s">
        <v>730</v>
      </c>
      <c r="F549" s="10" t="s">
        <v>311</v>
      </c>
      <c r="G549" s="29">
        <v>13455</v>
      </c>
      <c r="H549" s="11" t="s">
        <v>241</v>
      </c>
      <c r="I549" s="9" t="s">
        <v>918</v>
      </c>
      <c r="J549" s="46" t="s">
        <v>916</v>
      </c>
      <c r="K549" s="31" t="str">
        <f>_xlfn.XLOOKUP(Calculations[[#This Row],[For XLOOKUP]],Factors[For XLOOKUP],Factors[Factor],"")</f>
        <v>Σ.Ε. CH₄ m.</v>
      </c>
      <c r="L549" s="31">
        <f>_xlfn.XLOOKUP(Calculations[[#This Row],[For XLOOKUP]],Factors[For XLOOKUP],Factors[Value],"")</f>
        <v>4.0348812857761131E-7</v>
      </c>
      <c r="M549" s="31" t="str">
        <f>_xlfn.XLOOKUP(Calculations[[#This Row],[For XLOOKUP]],Factors[For XLOOKUP],Factors[Units],"")</f>
        <v>tn CH4/kg</v>
      </c>
      <c r="N549" s="12" t="str">
        <f>_xlfn.XLOOKUP(Calculations[[#This Row],[For XLOOKUP]],Factors[For XLOOKUP],Factors[Source],"")</f>
        <v>Greece. National Inventory Submissions 2024</v>
      </c>
      <c r="O549" s="26">
        <v>1.9985367946179198</v>
      </c>
      <c r="P549" s="26" t="s">
        <v>1079</v>
      </c>
      <c r="Q549" s="26" t="s">
        <v>1079</v>
      </c>
      <c r="R549" s="26" t="s">
        <v>1079</v>
      </c>
      <c r="S549" s="26" t="s">
        <v>1079</v>
      </c>
      <c r="T549" s="26" t="s">
        <v>1077</v>
      </c>
      <c r="U549" s="65">
        <v>1.9985367946179198</v>
      </c>
    </row>
    <row r="550" spans="1:21" x14ac:dyDescent="0.3">
      <c r="A550" s="8" t="s">
        <v>315</v>
      </c>
      <c r="B550" s="8" t="s">
        <v>729</v>
      </c>
      <c r="C550" s="9" t="s">
        <v>577</v>
      </c>
      <c r="D550" s="9" t="s">
        <v>730</v>
      </c>
      <c r="E550" s="8" t="s">
        <v>730</v>
      </c>
      <c r="F550" s="10" t="s">
        <v>311</v>
      </c>
      <c r="G550" s="29">
        <v>13455</v>
      </c>
      <c r="H550" s="11" t="s">
        <v>241</v>
      </c>
      <c r="I550" s="9" t="s">
        <v>918</v>
      </c>
      <c r="J550" s="46" t="s">
        <v>917</v>
      </c>
      <c r="K550" s="31" t="str">
        <f>_xlfn.XLOOKUP(Calculations[[#This Row],[For XLOOKUP]],Factors[For XLOOKUP],Factors[Factor],"")</f>
        <v>Σ.Ε. N2O m.</v>
      </c>
      <c r="L550" s="31">
        <f>_xlfn.XLOOKUP(Calculations[[#This Row],[For XLOOKUP]],Factors[For XLOOKUP],Factors[Value],"")</f>
        <v>7.8783876397673207E-8</v>
      </c>
      <c r="M550" s="31" t="str">
        <f>_xlfn.XLOOKUP(Calculations[[#This Row],[For XLOOKUP]],Factors[For XLOOKUP],Factors[Units],"")</f>
        <v>tn N2O/kg</v>
      </c>
      <c r="N550" s="12" t="str">
        <f>_xlfn.XLOOKUP(Calculations[[#This Row],[For XLOOKUP]],Factors[For XLOOKUP],Factors[Source],"")</f>
        <v>Greece. National Inventory Submissions 2024</v>
      </c>
      <c r="O550" s="26">
        <v>3.7342520282154994</v>
      </c>
      <c r="P550" s="26" t="s">
        <v>1079</v>
      </c>
      <c r="Q550" s="26" t="s">
        <v>1079</v>
      </c>
      <c r="R550" s="26" t="s">
        <v>1079</v>
      </c>
      <c r="S550" s="26" t="s">
        <v>1079</v>
      </c>
      <c r="T550" s="26" t="s">
        <v>1077</v>
      </c>
      <c r="U550" s="65">
        <v>3.7342520282154994</v>
      </c>
    </row>
    <row r="551" spans="1:21" x14ac:dyDescent="0.3">
      <c r="A551" s="8" t="s">
        <v>315</v>
      </c>
      <c r="B551" s="8" t="s">
        <v>859</v>
      </c>
      <c r="C551" s="9" t="s">
        <v>577</v>
      </c>
      <c r="D551" s="9" t="s">
        <v>861</v>
      </c>
      <c r="E551" s="9" t="s">
        <v>861</v>
      </c>
      <c r="F551" s="10" t="s">
        <v>860</v>
      </c>
      <c r="G551" s="28">
        <v>1233743.2</v>
      </c>
      <c r="H551" s="11" t="s">
        <v>707</v>
      </c>
      <c r="I551" s="9" t="s">
        <v>1078</v>
      </c>
      <c r="J551" s="46" t="s">
        <v>844</v>
      </c>
      <c r="K551" s="31" t="str">
        <f>_xlfn.XLOOKUP(Calculations[[#This Row],[For XLOOKUP]],Factors[For XLOOKUP],Factors[Factor],"")</f>
        <v>Σ.Ε. CO₂ eq</v>
      </c>
      <c r="L551" s="31">
        <f>_xlfn.XLOOKUP(Calculations[[#This Row],[For XLOOKUP]],Factors[For XLOOKUP],Factors[Value],"")</f>
        <v>2.6850584395072131E-4</v>
      </c>
      <c r="M551" s="31" t="str">
        <f>_xlfn.XLOOKUP(Calculations[[#This Row],[For XLOOKUP]],Factors[For XLOOKUP],Factors[Units],"")</f>
        <v>tn CO2 eq/ €</v>
      </c>
      <c r="N551" s="12" t="str">
        <f>_xlfn.XLOOKUP(Calculations[[#This Row],[For XLOOKUP]],Factors[For XLOOKUP],Factors[Source],"")</f>
        <v>EPA 2022</v>
      </c>
      <c r="O551" s="26">
        <v>35.708997140773477</v>
      </c>
      <c r="P551" s="26" t="s">
        <v>1079</v>
      </c>
      <c r="Q551" s="26" t="s">
        <v>1079</v>
      </c>
      <c r="R551" s="26" t="s">
        <v>1079</v>
      </c>
      <c r="S551" s="26" t="s">
        <v>1079</v>
      </c>
      <c r="T551" s="26" t="s">
        <v>1077</v>
      </c>
      <c r="U551" s="65">
        <v>35.708997140773477</v>
      </c>
    </row>
    <row r="552" spans="1:21" x14ac:dyDescent="0.3">
      <c r="A552" s="8" t="s">
        <v>315</v>
      </c>
      <c r="B552" s="8" t="s">
        <v>859</v>
      </c>
      <c r="C552" s="9" t="s">
        <v>577</v>
      </c>
      <c r="D552" s="9" t="s">
        <v>861</v>
      </c>
      <c r="E552" s="9" t="s">
        <v>861</v>
      </c>
      <c r="F552" s="10" t="s">
        <v>860</v>
      </c>
      <c r="G552" s="28">
        <v>125237.8</v>
      </c>
      <c r="H552" s="11" t="s">
        <v>707</v>
      </c>
      <c r="I552" s="9" t="s">
        <v>853</v>
      </c>
      <c r="J552" s="46" t="s">
        <v>846</v>
      </c>
      <c r="K552" s="31" t="str">
        <f>_xlfn.XLOOKUP(Calculations[[#This Row],[For XLOOKUP]],Factors[For XLOOKUP],Factors[Factor],"")</f>
        <v>Σ.Ε. CO₂ eq</v>
      </c>
      <c r="L552" s="31">
        <f>_xlfn.XLOOKUP(Calculations[[#This Row],[For XLOOKUP]],Factors[For XLOOKUP],Factors[Value],"")</f>
        <v>1.1687901442560809E-4</v>
      </c>
      <c r="M552" s="31" t="str">
        <f>_xlfn.XLOOKUP(Calculations[[#This Row],[For XLOOKUP]],Factors[For XLOOKUP],Factors[Units],"")</f>
        <v>tn CO2 eq/ €</v>
      </c>
      <c r="N552" s="12" t="str">
        <f>_xlfn.XLOOKUP(Calculations[[#This Row],[For XLOOKUP]],Factors[For XLOOKUP],Factors[Source],"")</f>
        <v>EPA 2022</v>
      </c>
      <c r="O552" s="26">
        <v>115.45876656920338</v>
      </c>
      <c r="P552" s="26" t="s">
        <v>1079</v>
      </c>
      <c r="Q552" s="26" t="s">
        <v>1079</v>
      </c>
      <c r="R552" s="26" t="s">
        <v>1079</v>
      </c>
      <c r="S552" s="26" t="s">
        <v>1079</v>
      </c>
      <c r="T552" s="26" t="s">
        <v>1077</v>
      </c>
      <c r="U552" s="65">
        <v>115.45876656920338</v>
      </c>
    </row>
    <row r="553" spans="1:21" x14ac:dyDescent="0.3">
      <c r="A553" s="8" t="s">
        <v>315</v>
      </c>
      <c r="B553" s="8" t="s">
        <v>859</v>
      </c>
      <c r="C553" s="9" t="s">
        <v>577</v>
      </c>
      <c r="D553" s="9" t="s">
        <v>861</v>
      </c>
      <c r="E553" s="9" t="s">
        <v>861</v>
      </c>
      <c r="F553" s="10" t="s">
        <v>860</v>
      </c>
      <c r="G553" s="58">
        <v>50781.4</v>
      </c>
      <c r="H553" s="11" t="s">
        <v>707</v>
      </c>
      <c r="I553" s="9" t="s">
        <v>854</v>
      </c>
      <c r="J553" s="110" t="s">
        <v>844</v>
      </c>
      <c r="K553" s="31" t="str">
        <f>_xlfn.XLOOKUP(Calculations[[#This Row],[For XLOOKUP]],Factors[For XLOOKUP],Factors[Factor],"")</f>
        <v>Σ.Ε. CO₂ eq</v>
      </c>
      <c r="L553" s="31">
        <f>_xlfn.XLOOKUP(Calculations[[#This Row],[For XLOOKUP]],Factors[For XLOOKUP],Factors[Value],"")</f>
        <v>2.6850584395072131E-4</v>
      </c>
      <c r="M553" s="31" t="str">
        <f>_xlfn.XLOOKUP(Calculations[[#This Row],[For XLOOKUP]],Factors[For XLOOKUP],Factors[Units],"")</f>
        <v>tn CO2 eq/ €</v>
      </c>
      <c r="N553" s="12" t="str">
        <f>_xlfn.XLOOKUP(Calculations[[#This Row],[For XLOOKUP]],Factors[For XLOOKUP],Factors[Source],"")</f>
        <v>EPA 2022</v>
      </c>
      <c r="O553" s="26">
        <v>5.3891417359494405</v>
      </c>
      <c r="P553" s="26" t="s">
        <v>1079</v>
      </c>
      <c r="Q553" s="26" t="s">
        <v>1079</v>
      </c>
      <c r="R553" s="26" t="s">
        <v>1079</v>
      </c>
      <c r="S553" s="26" t="s">
        <v>1079</v>
      </c>
      <c r="T553" s="26" t="s">
        <v>1077</v>
      </c>
      <c r="U553" s="65">
        <v>5.3891417359494405</v>
      </c>
    </row>
    <row r="554" spans="1:21" x14ac:dyDescent="0.3">
      <c r="A554" s="8" t="s">
        <v>315</v>
      </c>
      <c r="B554" s="8" t="s">
        <v>859</v>
      </c>
      <c r="C554" s="9" t="s">
        <v>577</v>
      </c>
      <c r="D554" s="9" t="s">
        <v>861</v>
      </c>
      <c r="E554" s="9" t="s">
        <v>861</v>
      </c>
      <c r="F554" s="10" t="s">
        <v>860</v>
      </c>
      <c r="G554" s="28">
        <v>128586.04308</v>
      </c>
      <c r="H554" s="11" t="s">
        <v>707</v>
      </c>
      <c r="I554" s="9" t="s">
        <v>855</v>
      </c>
      <c r="J554" s="46" t="s">
        <v>846</v>
      </c>
      <c r="K554" s="31" t="str">
        <f>_xlfn.XLOOKUP(Calculations[[#This Row],[For XLOOKUP]],Factors[For XLOOKUP],Factors[Factor],"")</f>
        <v>Σ.Ε. CO₂ eq</v>
      </c>
      <c r="L554" s="31">
        <f>_xlfn.XLOOKUP(Calculations[[#This Row],[For XLOOKUP]],Factors[For XLOOKUP],Factors[Value],"")</f>
        <v>1.1687901442560809E-4</v>
      </c>
      <c r="M554" s="31" t="str">
        <f>_xlfn.XLOOKUP(Calculations[[#This Row],[For XLOOKUP]],Factors[For XLOOKUP],Factors[Units],"")</f>
        <v>tn CO2 eq/ €</v>
      </c>
      <c r="N554" s="12" t="str">
        <f>_xlfn.XLOOKUP(Calculations[[#This Row],[For XLOOKUP]],Factors[For XLOOKUP],Factors[Source],"")</f>
        <v>EPA 2022</v>
      </c>
      <c r="O554" s="26">
        <v>125.54793017044773</v>
      </c>
      <c r="P554" s="26" t="s">
        <v>1079</v>
      </c>
      <c r="Q554" s="26" t="s">
        <v>1079</v>
      </c>
      <c r="R554" s="26" t="s">
        <v>1079</v>
      </c>
      <c r="S554" s="26" t="s">
        <v>1079</v>
      </c>
      <c r="T554" s="26" t="s">
        <v>1077</v>
      </c>
      <c r="U554" s="65">
        <v>125.54793017044773</v>
      </c>
    </row>
    <row r="555" spans="1:21" x14ac:dyDescent="0.3">
      <c r="A555" s="8" t="s">
        <v>315</v>
      </c>
      <c r="B555" s="8" t="s">
        <v>859</v>
      </c>
      <c r="C555" s="9" t="s">
        <v>577</v>
      </c>
      <c r="D555" s="9" t="s">
        <v>861</v>
      </c>
      <c r="E555" s="9" t="s">
        <v>861</v>
      </c>
      <c r="F555" s="10" t="s">
        <v>860</v>
      </c>
      <c r="G555" s="28">
        <v>17866.888753999996</v>
      </c>
      <c r="H555" s="11" t="s">
        <v>707</v>
      </c>
      <c r="I555" s="9" t="s">
        <v>856</v>
      </c>
      <c r="J555" s="46" t="s">
        <v>846</v>
      </c>
      <c r="K555" s="31" t="str">
        <f>_xlfn.XLOOKUP(Calculations[[#This Row],[For XLOOKUP]],Factors[For XLOOKUP],Factors[Factor],"")</f>
        <v>Σ.Ε. CO₂ eq</v>
      </c>
      <c r="L555" s="31">
        <f>_xlfn.XLOOKUP(Calculations[[#This Row],[For XLOOKUP]],Factors[For XLOOKUP],Factors[Value],"")</f>
        <v>1.1687901442560809E-4</v>
      </c>
      <c r="M555" s="31" t="str">
        <f>_xlfn.XLOOKUP(Calculations[[#This Row],[For XLOOKUP]],Factors[For XLOOKUP],Factors[Units],"")</f>
        <v>tn CO2 eq/ €</v>
      </c>
      <c r="N555" s="12" t="str">
        <f>_xlfn.XLOOKUP(Calculations[[#This Row],[For XLOOKUP]],Factors[For XLOOKUP],Factors[Source],"")</f>
        <v>EPA 2022</v>
      </c>
      <c r="O555" s="26">
        <v>35.202828052815647</v>
      </c>
      <c r="P555" s="26" t="s">
        <v>1079</v>
      </c>
      <c r="Q555" s="26" t="s">
        <v>1079</v>
      </c>
      <c r="R555" s="26" t="s">
        <v>1079</v>
      </c>
      <c r="S555" s="26" t="s">
        <v>1079</v>
      </c>
      <c r="T555" s="26" t="s">
        <v>1077</v>
      </c>
      <c r="U555" s="65">
        <v>35.202828052815647</v>
      </c>
    </row>
    <row r="556" spans="1:21" x14ac:dyDescent="0.3">
      <c r="A556" s="8" t="s">
        <v>315</v>
      </c>
      <c r="B556" s="8" t="s">
        <v>859</v>
      </c>
      <c r="C556" s="9" t="s">
        <v>577</v>
      </c>
      <c r="D556" s="9" t="s">
        <v>861</v>
      </c>
      <c r="E556" s="9" t="s">
        <v>861</v>
      </c>
      <c r="F556" s="10" t="s">
        <v>860</v>
      </c>
      <c r="G556" s="28">
        <v>545282.04360000009</v>
      </c>
      <c r="H556" s="11" t="s">
        <v>707</v>
      </c>
      <c r="I556" s="9" t="s">
        <v>857</v>
      </c>
      <c r="J556" s="46" t="s">
        <v>844</v>
      </c>
      <c r="K556" s="31" t="str">
        <f>_xlfn.XLOOKUP(Calculations[[#This Row],[For XLOOKUP]],Factors[For XLOOKUP],Factors[Factor],"")</f>
        <v>Σ.Ε. CO₂ eq</v>
      </c>
      <c r="L556" s="31">
        <f>_xlfn.XLOOKUP(Calculations[[#This Row],[For XLOOKUP]],Factors[For XLOOKUP],Factors[Value],"")</f>
        <v>2.6850584395072131E-4</v>
      </c>
      <c r="M556" s="31" t="str">
        <f>_xlfn.XLOOKUP(Calculations[[#This Row],[For XLOOKUP]],Factors[For XLOOKUP],Factors[Units],"")</f>
        <v>tn CO2 eq/ €</v>
      </c>
      <c r="N556" s="12" t="str">
        <f>_xlfn.XLOOKUP(Calculations[[#This Row],[For XLOOKUP]],Factors[For XLOOKUP],Factors[Source],"")</f>
        <v>EPA 2022</v>
      </c>
      <c r="O556" s="26">
        <v>44.297264482697337</v>
      </c>
      <c r="P556" s="26" t="s">
        <v>1079</v>
      </c>
      <c r="Q556" s="26" t="s">
        <v>1079</v>
      </c>
      <c r="R556" s="26" t="s">
        <v>1079</v>
      </c>
      <c r="S556" s="26" t="s">
        <v>1079</v>
      </c>
      <c r="T556" s="26" t="s">
        <v>1077</v>
      </c>
      <c r="U556" s="65">
        <v>44.297264482697337</v>
      </c>
    </row>
    <row r="557" spans="1:21" x14ac:dyDescent="0.3">
      <c r="A557" s="8" t="s">
        <v>315</v>
      </c>
      <c r="B557" s="8" t="s">
        <v>859</v>
      </c>
      <c r="C557" s="9" t="s">
        <v>577</v>
      </c>
      <c r="D557" s="9" t="s">
        <v>861</v>
      </c>
      <c r="E557" s="9" t="s">
        <v>861</v>
      </c>
      <c r="F557" s="10" t="s">
        <v>860</v>
      </c>
      <c r="G557" s="28">
        <v>4573640.5662023993</v>
      </c>
      <c r="H557" s="11" t="s">
        <v>707</v>
      </c>
      <c r="I557" s="9" t="s">
        <v>858</v>
      </c>
      <c r="J557" s="46" t="s">
        <v>844</v>
      </c>
      <c r="K557" s="31" t="str">
        <f>_xlfn.XLOOKUP(Calculations[[#This Row],[For XLOOKUP]],Factors[For XLOOKUP],Factors[Factor],"")</f>
        <v>Σ.Ε. CO₂ eq</v>
      </c>
      <c r="L557" s="31">
        <f>_xlfn.XLOOKUP(Calculations[[#This Row],[For XLOOKUP]],Factors[For XLOOKUP],Factors[Value],"")</f>
        <v>2.6850584395072131E-4</v>
      </c>
      <c r="M557" s="31" t="str">
        <f>_xlfn.XLOOKUP(Calculations[[#This Row],[For XLOOKUP]],Factors[For XLOOKUP],Factors[Units],"")</f>
        <v>tn CO2 eq/ €</v>
      </c>
      <c r="N557" s="12" t="str">
        <f>_xlfn.XLOOKUP(Calculations[[#This Row],[For XLOOKUP]],Factors[For XLOOKUP],Factors[Source],"")</f>
        <v>EPA 2022</v>
      </c>
      <c r="O557" s="26">
        <v>0.12206713352276358</v>
      </c>
      <c r="P557" s="26" t="s">
        <v>1079</v>
      </c>
      <c r="Q557" s="26" t="s">
        <v>1079</v>
      </c>
      <c r="R557" s="26" t="s">
        <v>1079</v>
      </c>
      <c r="S557" s="26" t="s">
        <v>1079</v>
      </c>
      <c r="T557" s="26" t="s">
        <v>1077</v>
      </c>
      <c r="U557" s="65">
        <v>0.12206713352276358</v>
      </c>
    </row>
    <row r="558" spans="1:21" x14ac:dyDescent="0.3">
      <c r="A558" s="8" t="s">
        <v>315</v>
      </c>
      <c r="B558" s="8" t="s">
        <v>859</v>
      </c>
      <c r="C558" s="9" t="s">
        <v>577</v>
      </c>
      <c r="D558" s="9" t="s">
        <v>861</v>
      </c>
      <c r="E558" s="9" t="s">
        <v>861</v>
      </c>
      <c r="F558" s="10" t="s">
        <v>860</v>
      </c>
      <c r="G558" s="28">
        <v>1920817.8003967993</v>
      </c>
      <c r="H558" s="11" t="s">
        <v>707</v>
      </c>
      <c r="I558" s="9" t="s">
        <v>1070</v>
      </c>
      <c r="J558" s="46" t="s">
        <v>844</v>
      </c>
      <c r="K558" s="31" t="str">
        <f>_xlfn.XLOOKUP(Calculations[[#This Row],[For XLOOKUP]],Factors[For XLOOKUP],Factors[Factor],"")</f>
        <v>Σ.Ε. CO₂ eq</v>
      </c>
      <c r="L558" s="31">
        <f>_xlfn.XLOOKUP(Calculations[[#This Row],[For XLOOKUP]],Factors[For XLOOKUP],Factors[Value],"")</f>
        <v>2.6850584395072131E-4</v>
      </c>
      <c r="M558" s="31" t="str">
        <f>_xlfn.XLOOKUP(Calculations[[#This Row],[For XLOOKUP]],Factors[For XLOOKUP],Factors[Units],"")</f>
        <v>tn CO2 eq/ €</v>
      </c>
      <c r="N558" s="12" t="str">
        <f>_xlfn.XLOOKUP(Calculations[[#This Row],[For XLOOKUP]],Factors[For XLOOKUP],Factors[Source],"")</f>
        <v>EPA 2022</v>
      </c>
      <c r="O558" s="26">
        <v>52.080346577103178</v>
      </c>
      <c r="P558" s="26" t="s">
        <v>1079</v>
      </c>
      <c r="Q558" s="26" t="s">
        <v>1079</v>
      </c>
      <c r="R558" s="26" t="s">
        <v>1079</v>
      </c>
      <c r="S558" s="26" t="s">
        <v>1079</v>
      </c>
      <c r="T558" s="26" t="s">
        <v>1077</v>
      </c>
      <c r="U558" s="65">
        <v>52.080346577103178</v>
      </c>
    </row>
    <row r="559" spans="1:21" x14ac:dyDescent="0.3">
      <c r="A559" s="8" t="s">
        <v>315</v>
      </c>
      <c r="B559" s="8" t="s">
        <v>859</v>
      </c>
      <c r="C559" s="9" t="s">
        <v>577</v>
      </c>
      <c r="D559" s="9" t="s">
        <v>861</v>
      </c>
      <c r="E559" s="9" t="s">
        <v>861</v>
      </c>
      <c r="F559" s="10" t="s">
        <v>860</v>
      </c>
      <c r="G559" s="28">
        <v>99142.719459999993</v>
      </c>
      <c r="H559" s="11" t="s">
        <v>707</v>
      </c>
      <c r="I559" s="9" t="s">
        <v>1071</v>
      </c>
      <c r="J559" s="46" t="s">
        <v>844</v>
      </c>
      <c r="K559" s="31" t="str">
        <f>_xlfn.XLOOKUP(Calculations[[#This Row],[For XLOOKUP]],Factors[For XLOOKUP],Factors[Factor],"")</f>
        <v>Σ.Ε. CO₂ eq</v>
      </c>
      <c r="L559" s="31">
        <f>_xlfn.XLOOKUP(Calculations[[#This Row],[For XLOOKUP]],Factors[For XLOOKUP],Factors[Value],"")</f>
        <v>2.6850584395072131E-4</v>
      </c>
      <c r="M559" s="31" t="str">
        <f>_xlfn.XLOOKUP(Calculations[[#This Row],[For XLOOKUP]],Factors[For XLOOKUP],Factors[Units],"")</f>
        <v>tn CO2 eq/ €</v>
      </c>
      <c r="N559" s="12" t="str">
        <f>_xlfn.XLOOKUP(Calculations[[#This Row],[For XLOOKUP]],Factors[For XLOOKUP],Factors[Source],"")</f>
        <v>EPA 2022</v>
      </c>
      <c r="O559" s="26">
        <v>31.843961685593499</v>
      </c>
      <c r="P559" s="26" t="s">
        <v>1079</v>
      </c>
      <c r="Q559" s="26" t="s">
        <v>1079</v>
      </c>
      <c r="R559" s="26" t="s">
        <v>1079</v>
      </c>
      <c r="S559" s="26" t="s">
        <v>1079</v>
      </c>
      <c r="T559" s="26" t="s">
        <v>1077</v>
      </c>
      <c r="U559" s="65">
        <v>31.843961685593499</v>
      </c>
    </row>
    <row r="560" spans="1:21" x14ac:dyDescent="0.3">
      <c r="A560" s="8" t="s">
        <v>315</v>
      </c>
      <c r="B560" s="8" t="s">
        <v>859</v>
      </c>
      <c r="C560" s="9" t="s">
        <v>577</v>
      </c>
      <c r="D560" s="9" t="s">
        <v>861</v>
      </c>
      <c r="E560" s="9" t="s">
        <v>861</v>
      </c>
      <c r="F560" s="10" t="s">
        <v>860</v>
      </c>
      <c r="G560" s="28">
        <v>257014</v>
      </c>
      <c r="H560" s="11" t="s">
        <v>707</v>
      </c>
      <c r="I560" s="41" t="s">
        <v>1072</v>
      </c>
      <c r="J560" s="46" t="s">
        <v>1074</v>
      </c>
      <c r="K560" s="12" t="str">
        <f>_xlfn.XLOOKUP(Calculations[[#This Row],[For XLOOKUP]],Factors[For XLOOKUP],Factors[Factor],"")</f>
        <v>Σ.Ε. CO₂ eq</v>
      </c>
      <c r="L560" s="12">
        <f>_xlfn.XLOOKUP(Calculations[[#This Row],[For XLOOKUP]],Factors[For XLOOKUP],Factors[Value],"")</f>
        <v>3.4500000000000005E-5</v>
      </c>
      <c r="M560" s="12" t="str">
        <f>_xlfn.XLOOKUP(Calculations[[#This Row],[For XLOOKUP]],Factors[For XLOOKUP],Factors[Units],"")</f>
        <v>tn CO2 eq/ €</v>
      </c>
      <c r="N560" s="12" t="str">
        <f>_xlfn.XLOOKUP(Calculations[[#This Row],[For XLOOKUP]],Factors[For XLOOKUP],Factors[Source],"")</f>
        <v>EXIOBASE 2019 - GR</v>
      </c>
      <c r="O560" s="54">
        <v>16.775183495430827</v>
      </c>
      <c r="P560" s="54" t="s">
        <v>1079</v>
      </c>
      <c r="Q560" s="54" t="s">
        <v>1079</v>
      </c>
      <c r="R560" s="54" t="s">
        <v>1079</v>
      </c>
      <c r="S560" s="54" t="s">
        <v>1079</v>
      </c>
      <c r="T560" s="54" t="s">
        <v>1077</v>
      </c>
      <c r="U560" s="125">
        <v>16.775183495430827</v>
      </c>
    </row>
    <row r="561" spans="1:21" x14ac:dyDescent="0.3">
      <c r="A561" s="8" t="s">
        <v>315</v>
      </c>
      <c r="B561" s="8" t="s">
        <v>544</v>
      </c>
      <c r="C561" s="9" t="s">
        <v>577</v>
      </c>
      <c r="D561" s="9" t="s">
        <v>550</v>
      </c>
      <c r="E561" s="9" t="s">
        <v>313</v>
      </c>
      <c r="F561" s="10" t="s">
        <v>313</v>
      </c>
      <c r="G561" s="28">
        <v>40235.920000000006</v>
      </c>
      <c r="H561" s="11" t="s">
        <v>427</v>
      </c>
      <c r="I561" s="41" t="s">
        <v>356</v>
      </c>
      <c r="J561" s="46" t="s">
        <v>467</v>
      </c>
      <c r="K561" s="31" t="str">
        <f>_xlfn.XLOOKUP(Calculations[[#This Row],[For XLOOKUP]],Factors[For XLOOKUP],Factors[Factor],"")</f>
        <v>Σ.Ε. CO₂ eq</v>
      </c>
      <c r="L561" s="31">
        <f>_xlfn.XLOOKUP(Calculations[[#This Row],[For XLOOKUP]],Factors[For XLOOKUP],Factors[Value],"")</f>
        <v>4.5980000000000001E-4</v>
      </c>
      <c r="M561" s="31" t="str">
        <f>_xlfn.XLOOKUP(Calculations[[#This Row],[For XLOOKUP]],Factors[For XLOOKUP],Factors[Units],"")</f>
        <v>tn CO2 eq/ €</v>
      </c>
      <c r="N561" s="12" t="str">
        <f>_xlfn.XLOOKUP(Calculations[[#This Row],[For XLOOKUP]],Factors[For XLOOKUP],Factors[Source],"")</f>
        <v>EXIOBASE 2019 - GR</v>
      </c>
      <c r="O561" s="26" t="s">
        <v>1079</v>
      </c>
      <c r="P561" s="26">
        <v>3.6472155088318604E-5</v>
      </c>
      <c r="Q561" s="26" t="s">
        <v>1079</v>
      </c>
      <c r="R561" s="26" t="s">
        <v>1079</v>
      </c>
      <c r="S561" s="26" t="s">
        <v>1079</v>
      </c>
      <c r="T561" s="26" t="s">
        <v>1077</v>
      </c>
      <c r="U561" s="65">
        <v>1.0212203424729209E-3</v>
      </c>
    </row>
    <row r="562" spans="1:21" x14ac:dyDescent="0.3">
      <c r="A562" s="8" t="s">
        <v>315</v>
      </c>
      <c r="B562" s="8" t="s">
        <v>544</v>
      </c>
      <c r="C562" s="9" t="s">
        <v>577</v>
      </c>
      <c r="D562" s="9" t="s">
        <v>550</v>
      </c>
      <c r="E562" s="9" t="s">
        <v>313</v>
      </c>
      <c r="F562" s="10" t="s">
        <v>313</v>
      </c>
      <c r="G562" s="28">
        <v>300</v>
      </c>
      <c r="H562" s="11" t="s">
        <v>427</v>
      </c>
      <c r="I562" s="41" t="s">
        <v>356</v>
      </c>
      <c r="J562" s="46" t="s">
        <v>467</v>
      </c>
      <c r="K562" s="31" t="str">
        <f>_xlfn.XLOOKUP(Calculations[[#This Row],[For XLOOKUP]],Factors[For XLOOKUP],Factors[Factor],"")</f>
        <v>Σ.Ε. CO₂ eq</v>
      </c>
      <c r="L562" s="31">
        <f>_xlfn.XLOOKUP(Calculations[[#This Row],[For XLOOKUP]],Factors[For XLOOKUP],Factors[Value],"")</f>
        <v>4.5980000000000001E-4</v>
      </c>
      <c r="M562" s="31" t="str">
        <f>_xlfn.XLOOKUP(Calculations[[#This Row],[For XLOOKUP]],Factors[For XLOOKUP],Factors[Units],"")</f>
        <v>tn CO2 eq/ €</v>
      </c>
      <c r="N562" s="12" t="str">
        <f>_xlfn.XLOOKUP(Calculations[[#This Row],[For XLOOKUP]],Factors[For XLOOKUP],Factors[Source],"")</f>
        <v>EXIOBASE 2019 - GR</v>
      </c>
      <c r="O562" s="26" t="s">
        <v>1079</v>
      </c>
      <c r="P562" s="26">
        <v>6.814796679186584E-5</v>
      </c>
      <c r="Q562" s="26" t="s">
        <v>1079</v>
      </c>
      <c r="R562" s="26" t="s">
        <v>1079</v>
      </c>
      <c r="S562" s="26" t="s">
        <v>1079</v>
      </c>
      <c r="T562" s="26" t="s">
        <v>1077</v>
      </c>
      <c r="U562" s="65">
        <v>1.9081430701722436E-3</v>
      </c>
    </row>
    <row r="563" spans="1:21" x14ac:dyDescent="0.3">
      <c r="A563" s="8" t="s">
        <v>315</v>
      </c>
      <c r="B563" s="8" t="s">
        <v>544</v>
      </c>
      <c r="C563" s="9" t="s">
        <v>577</v>
      </c>
      <c r="D563" s="9" t="s">
        <v>550</v>
      </c>
      <c r="E563" s="9" t="s">
        <v>313</v>
      </c>
      <c r="F563" s="10" t="s">
        <v>313</v>
      </c>
      <c r="G563" s="28">
        <v>871</v>
      </c>
      <c r="H563" s="11" t="s">
        <v>427</v>
      </c>
      <c r="I563" s="41" t="s">
        <v>359</v>
      </c>
      <c r="J563" s="46" t="s">
        <v>470</v>
      </c>
      <c r="K563" s="31" t="str">
        <f>_xlfn.XLOOKUP(Calculations[[#This Row],[For XLOOKUP]],Factors[For XLOOKUP],Factors[Factor],"")</f>
        <v>Σ.Ε. CO₂ eq</v>
      </c>
      <c r="L563" s="31">
        <f>_xlfn.XLOOKUP(Calculations[[#This Row],[For XLOOKUP]],Factors[For XLOOKUP],Factors[Value],"")</f>
        <v>8.1360000000000004E-4</v>
      </c>
      <c r="M563" s="31" t="str">
        <f>_xlfn.XLOOKUP(Calculations[[#This Row],[For XLOOKUP]],Factors[For XLOOKUP],Factors[Units],"")</f>
        <v>tn CO2 eq/ €</v>
      </c>
      <c r="N563" s="12" t="str">
        <f>_xlfn.XLOOKUP(Calculations[[#This Row],[For XLOOKUP]],Factors[For XLOOKUP],Factors[Source],"")</f>
        <v>EXIOBASE 2019 - GR</v>
      </c>
      <c r="O563" s="26" t="s">
        <v>1079</v>
      </c>
      <c r="P563" s="26">
        <v>6.5166880353364001E-4</v>
      </c>
      <c r="Q563" s="26" t="s">
        <v>1079</v>
      </c>
      <c r="R563" s="26" t="s">
        <v>1079</v>
      </c>
      <c r="S563" s="26" t="s">
        <v>1079</v>
      </c>
      <c r="T563" s="26" t="s">
        <v>1077</v>
      </c>
      <c r="U563" s="65">
        <v>1.824672649894192E-2</v>
      </c>
    </row>
    <row r="564" spans="1:21" x14ac:dyDescent="0.3">
      <c r="A564" s="8" t="s">
        <v>315</v>
      </c>
      <c r="B564" s="8" t="s">
        <v>544</v>
      </c>
      <c r="C564" s="9" t="s">
        <v>577</v>
      </c>
      <c r="D564" s="9" t="s">
        <v>550</v>
      </c>
      <c r="E564" s="9" t="s">
        <v>313</v>
      </c>
      <c r="F564" s="10" t="s">
        <v>313</v>
      </c>
      <c r="G564" s="28">
        <v>1416.43</v>
      </c>
      <c r="H564" s="11" t="s">
        <v>427</v>
      </c>
      <c r="I564" s="41" t="s">
        <v>356</v>
      </c>
      <c r="J564" s="46" t="s">
        <v>467</v>
      </c>
      <c r="K564" s="31" t="str">
        <f>_xlfn.XLOOKUP(Calculations[[#This Row],[For XLOOKUP]],Factors[For XLOOKUP],Factors[Factor],"")</f>
        <v>Σ.Ε. CO₂ eq</v>
      </c>
      <c r="L564" s="31">
        <f>_xlfn.XLOOKUP(Calculations[[#This Row],[For XLOOKUP]],Factors[For XLOOKUP],Factors[Value],"")</f>
        <v>4.5980000000000001E-4</v>
      </c>
      <c r="M564" s="31" t="str">
        <f>_xlfn.XLOOKUP(Calculations[[#This Row],[For XLOOKUP]],Factors[For XLOOKUP],Factors[Units],"")</f>
        <v>tn CO2 eq/ €</v>
      </c>
      <c r="N564" s="12" t="str">
        <f>_xlfn.XLOOKUP(Calculations[[#This Row],[For XLOOKUP]],Factors[For XLOOKUP],Factors[Source],"")</f>
        <v>EXIOBASE 2019 - GR</v>
      </c>
      <c r="O564" s="26" t="s">
        <v>1079</v>
      </c>
      <c r="P564" s="26">
        <v>2.1070565485500729E-3</v>
      </c>
      <c r="Q564" s="26" t="s">
        <v>1079</v>
      </c>
      <c r="R564" s="26" t="s">
        <v>1079</v>
      </c>
      <c r="S564" s="26" t="s">
        <v>1079</v>
      </c>
      <c r="T564" s="26" t="s">
        <v>1077</v>
      </c>
      <c r="U564" s="65">
        <v>5.8997583359402042E-2</v>
      </c>
    </row>
    <row r="565" spans="1:21" x14ac:dyDescent="0.3">
      <c r="A565" s="8" t="s">
        <v>315</v>
      </c>
      <c r="B565" s="8" t="s">
        <v>544</v>
      </c>
      <c r="C565" s="9" t="s">
        <v>577</v>
      </c>
      <c r="D565" s="9" t="s">
        <v>550</v>
      </c>
      <c r="E565" s="9" t="s">
        <v>313</v>
      </c>
      <c r="F565" s="10" t="s">
        <v>313</v>
      </c>
      <c r="G565" s="28">
        <v>7601.8380000000006</v>
      </c>
      <c r="H565" s="11" t="s">
        <v>427</v>
      </c>
      <c r="I565" s="41" t="s">
        <v>359</v>
      </c>
      <c r="J565" s="46" t="s">
        <v>470</v>
      </c>
      <c r="K565" s="31" t="str">
        <f>_xlfn.XLOOKUP(Calculations[[#This Row],[For XLOOKUP]],Factors[For XLOOKUP],Factors[Factor],"")</f>
        <v>Σ.Ε. CO₂ eq</v>
      </c>
      <c r="L565" s="31">
        <f>_xlfn.XLOOKUP(Calculations[[#This Row],[For XLOOKUP]],Factors[For XLOOKUP],Factors[Value],"")</f>
        <v>8.1360000000000004E-4</v>
      </c>
      <c r="M565" s="31" t="str">
        <f>_xlfn.XLOOKUP(Calculations[[#This Row],[For XLOOKUP]],Factors[For XLOOKUP],Factors[Units],"")</f>
        <v>tn CO2 eq/ €</v>
      </c>
      <c r="N565" s="12" t="str">
        <f>_xlfn.XLOOKUP(Calculations[[#This Row],[For XLOOKUP]],Factors[For XLOOKUP],Factors[Source],"")</f>
        <v>EXIOBASE 2019 - GR</v>
      </c>
      <c r="O565" s="26" t="s">
        <v>1079</v>
      </c>
      <c r="P565" s="26">
        <v>9.8348758809844997E-5</v>
      </c>
      <c r="Q565" s="26" t="s">
        <v>1079</v>
      </c>
      <c r="R565" s="26" t="s">
        <v>1079</v>
      </c>
      <c r="S565" s="26" t="s">
        <v>1079</v>
      </c>
      <c r="T565" s="26" t="s">
        <v>1077</v>
      </c>
      <c r="U565" s="65">
        <v>2.75376524667566E-3</v>
      </c>
    </row>
    <row r="566" spans="1:21" x14ac:dyDescent="0.3">
      <c r="A566" s="8" t="s">
        <v>315</v>
      </c>
      <c r="B566" s="8" t="s">
        <v>544</v>
      </c>
      <c r="C566" s="9" t="s">
        <v>577</v>
      </c>
      <c r="D566" s="9" t="s">
        <v>550</v>
      </c>
      <c r="E566" s="9" t="s">
        <v>313</v>
      </c>
      <c r="F566" s="10" t="s">
        <v>313</v>
      </c>
      <c r="G566" s="28">
        <v>1961.348</v>
      </c>
      <c r="H566" s="11" t="s">
        <v>427</v>
      </c>
      <c r="I566" s="41" t="s">
        <v>381</v>
      </c>
      <c r="J566" s="46" t="s">
        <v>492</v>
      </c>
      <c r="K566" s="31" t="str">
        <f>_xlfn.XLOOKUP(Calculations[[#This Row],[For XLOOKUP]],Factors[For XLOOKUP],Factors[Factor],"")</f>
        <v>Σ.Ε. CO₂ eq</v>
      </c>
      <c r="L566" s="31">
        <f>_xlfn.XLOOKUP(Calculations[[#This Row],[For XLOOKUP]],Factors[For XLOOKUP],Factors[Value],"")</f>
        <v>4.749E-4</v>
      </c>
      <c r="M566" s="31" t="str">
        <f>_xlfn.XLOOKUP(Calculations[[#This Row],[For XLOOKUP]],Factors[For XLOOKUP],Factors[Units],"")</f>
        <v>tn CO2 eq/ €</v>
      </c>
      <c r="N566" s="12" t="str">
        <f>_xlfn.XLOOKUP(Calculations[[#This Row],[For XLOOKUP]],Factors[For XLOOKUP],Factors[Source],"")</f>
        <v>EXIOBASE 2019 - GR</v>
      </c>
      <c r="O566" s="26" t="s">
        <v>1079</v>
      </c>
      <c r="P566" s="26">
        <v>2.291178022103605E-3</v>
      </c>
      <c r="Q566" s="26" t="s">
        <v>1079</v>
      </c>
      <c r="R566" s="26" t="s">
        <v>1079</v>
      </c>
      <c r="S566" s="26" t="s">
        <v>1079</v>
      </c>
      <c r="T566" s="26" t="s">
        <v>1077</v>
      </c>
      <c r="U566" s="65">
        <v>6.4152984618900941E-2</v>
      </c>
    </row>
    <row r="567" spans="1:21" x14ac:dyDescent="0.3">
      <c r="A567" s="8" t="s">
        <v>315</v>
      </c>
      <c r="B567" s="8" t="s">
        <v>544</v>
      </c>
      <c r="C567" s="9" t="s">
        <v>577</v>
      </c>
      <c r="D567" s="9" t="s">
        <v>550</v>
      </c>
      <c r="E567" s="9" t="s">
        <v>313</v>
      </c>
      <c r="F567" s="10" t="s">
        <v>313</v>
      </c>
      <c r="G567" s="28">
        <v>1096.932</v>
      </c>
      <c r="H567" s="11" t="s">
        <v>427</v>
      </c>
      <c r="I567" s="41" t="s">
        <v>389</v>
      </c>
      <c r="J567" s="46" t="s">
        <v>500</v>
      </c>
      <c r="K567" s="31" t="str">
        <f>_xlfn.XLOOKUP(Calculations[[#This Row],[For XLOOKUP]],Factors[For XLOOKUP],Factors[Factor],"")</f>
        <v>Σ.Ε. CO₂ eq</v>
      </c>
      <c r="L567" s="31">
        <f>_xlfn.XLOOKUP(Calculations[[#This Row],[For XLOOKUP]],Factors[For XLOOKUP],Factors[Value],"")</f>
        <v>1.758E-3</v>
      </c>
      <c r="M567" s="31" t="str">
        <f>_xlfn.XLOOKUP(Calculations[[#This Row],[For XLOOKUP]],Factors[For XLOOKUP],Factors[Units],"")</f>
        <v>tn CO2 eq/ €</v>
      </c>
      <c r="N567" s="12" t="str">
        <f>_xlfn.XLOOKUP(Calculations[[#This Row],[For XLOOKUP]],Factors[For XLOOKUP],Factors[Source],"")</f>
        <v>EXIOBASE 2019 - GR</v>
      </c>
      <c r="O567" s="26" t="s">
        <v>1079</v>
      </c>
      <c r="P567" s="26">
        <v>6.4243150676401004E-4</v>
      </c>
      <c r="Q567" s="26" t="s">
        <v>1079</v>
      </c>
      <c r="R567" s="26" t="s">
        <v>1079</v>
      </c>
      <c r="S567" s="26" t="s">
        <v>1079</v>
      </c>
      <c r="T567" s="26" t="s">
        <v>1077</v>
      </c>
      <c r="U567" s="65">
        <v>1.7988082189392282E-2</v>
      </c>
    </row>
    <row r="568" spans="1:21" x14ac:dyDescent="0.3">
      <c r="A568" s="8" t="s">
        <v>315</v>
      </c>
      <c r="B568" s="8" t="s">
        <v>544</v>
      </c>
      <c r="C568" s="9" t="s">
        <v>577</v>
      </c>
      <c r="D568" s="9" t="s">
        <v>550</v>
      </c>
      <c r="E568" s="9" t="s">
        <v>313</v>
      </c>
      <c r="F568" s="10" t="s">
        <v>313</v>
      </c>
      <c r="G568" s="28">
        <v>104956</v>
      </c>
      <c r="H568" s="11" t="s">
        <v>427</v>
      </c>
      <c r="I568" s="41" t="s">
        <v>410</v>
      </c>
      <c r="J568" s="46" t="s">
        <v>521</v>
      </c>
      <c r="K568" s="31" t="str">
        <f>_xlfn.XLOOKUP(Calculations[[#This Row],[For XLOOKUP]],Factors[For XLOOKUP],Factors[Factor],"")</f>
        <v>Σ.Ε. CO₂ eq</v>
      </c>
      <c r="L568" s="31">
        <f>_xlfn.XLOOKUP(Calculations[[#This Row],[For XLOOKUP]],Factors[For XLOOKUP],Factors[Value],"")</f>
        <v>3.368E-4</v>
      </c>
      <c r="M568" s="31" t="str">
        <f>_xlfn.XLOOKUP(Calculations[[#This Row],[For XLOOKUP]],Factors[For XLOOKUP],Factors[Units],"")</f>
        <v>tn CO2 eq/ €</v>
      </c>
      <c r="N568" s="12" t="str">
        <f>_xlfn.XLOOKUP(Calculations[[#This Row],[For XLOOKUP]],Factors[For XLOOKUP],Factors[Source],"")</f>
        <v>EXIOBASE 2019 - GR</v>
      </c>
      <c r="O568" s="26" t="s">
        <v>1079</v>
      </c>
      <c r="P568" s="26">
        <v>9.504365806668239E-4</v>
      </c>
      <c r="Q568" s="26" t="s">
        <v>1079</v>
      </c>
      <c r="R568" s="26" t="s">
        <v>1079</v>
      </c>
      <c r="S568" s="26" t="s">
        <v>1079</v>
      </c>
      <c r="T568" s="26" t="s">
        <v>1077</v>
      </c>
      <c r="U568" s="65">
        <v>2.6612224258671068E-2</v>
      </c>
    </row>
    <row r="569" spans="1:21" x14ac:dyDescent="0.3">
      <c r="A569" s="8" t="s">
        <v>315</v>
      </c>
      <c r="B569" s="8" t="s">
        <v>544</v>
      </c>
      <c r="C569" s="9" t="s">
        <v>577</v>
      </c>
      <c r="D569" s="9" t="s">
        <v>550</v>
      </c>
      <c r="E569" s="9" t="s">
        <v>313</v>
      </c>
      <c r="F569" s="10" t="s">
        <v>313</v>
      </c>
      <c r="G569" s="28">
        <v>2648.4700000000003</v>
      </c>
      <c r="H569" s="11" t="s">
        <v>427</v>
      </c>
      <c r="I569" s="41" t="s">
        <v>330</v>
      </c>
      <c r="J569" s="46" t="s">
        <v>441</v>
      </c>
      <c r="K569" s="31" t="str">
        <f>_xlfn.XLOOKUP(Calculations[[#This Row],[For XLOOKUP]],Factors[For XLOOKUP],Factors[Factor],"")</f>
        <v>Σ.Ε. CO₂ eq</v>
      </c>
      <c r="L569" s="31">
        <f>_xlfn.XLOOKUP(Calculations[[#This Row],[For XLOOKUP]],Factors[For XLOOKUP],Factors[Value],"")</f>
        <v>1.93752E-4</v>
      </c>
      <c r="M569" s="31" t="str">
        <f>_xlfn.XLOOKUP(Calculations[[#This Row],[For XLOOKUP]],Factors[For XLOOKUP],Factors[Units],"")</f>
        <v>tn CO2 eq/ €</v>
      </c>
      <c r="N569" s="12" t="str">
        <f>_xlfn.XLOOKUP(Calculations[[#This Row],[For XLOOKUP]],Factors[For XLOOKUP],Factors[Source],"")</f>
        <v>EPA 2022</v>
      </c>
      <c r="O569" s="26" t="s">
        <v>1079</v>
      </c>
      <c r="P569" s="26">
        <v>5.8113411389330025E-4</v>
      </c>
      <c r="Q569" s="26" t="s">
        <v>1079</v>
      </c>
      <c r="R569" s="26" t="s">
        <v>1079</v>
      </c>
      <c r="S569" s="26" t="s">
        <v>1079</v>
      </c>
      <c r="T569" s="26" t="s">
        <v>1077</v>
      </c>
      <c r="U569" s="65">
        <v>1.6271755189012409E-2</v>
      </c>
    </row>
    <row r="570" spans="1:21" x14ac:dyDescent="0.3">
      <c r="A570" s="8" t="s">
        <v>315</v>
      </c>
      <c r="B570" s="8" t="s">
        <v>544</v>
      </c>
      <c r="C570" s="9" t="s">
        <v>577</v>
      </c>
      <c r="D570" s="9" t="s">
        <v>550</v>
      </c>
      <c r="E570" s="9" t="s">
        <v>313</v>
      </c>
      <c r="F570" s="10" t="s">
        <v>313</v>
      </c>
      <c r="G570" s="28">
        <v>2389.5920000000001</v>
      </c>
      <c r="H570" s="11" t="s">
        <v>427</v>
      </c>
      <c r="I570" s="41" t="s">
        <v>356</v>
      </c>
      <c r="J570" s="46" t="s">
        <v>467</v>
      </c>
      <c r="K570" s="31" t="str">
        <f>_xlfn.XLOOKUP(Calculations[[#This Row],[For XLOOKUP]],Factors[For XLOOKUP],Factors[Factor],"")</f>
        <v>Σ.Ε. CO₂ eq</v>
      </c>
      <c r="L570" s="31">
        <f>_xlfn.XLOOKUP(Calculations[[#This Row],[For XLOOKUP]],Factors[For XLOOKUP],Factors[Value],"")</f>
        <v>4.5980000000000001E-4</v>
      </c>
      <c r="M570" s="31" t="str">
        <f>_xlfn.XLOOKUP(Calculations[[#This Row],[For XLOOKUP]],Factors[For XLOOKUP],Factors[Units],"")</f>
        <v>tn CO2 eq/ €</v>
      </c>
      <c r="N570" s="12" t="str">
        <f>_xlfn.XLOOKUP(Calculations[[#This Row],[For XLOOKUP]],Factors[For XLOOKUP],Factors[Source],"")</f>
        <v>EXIOBASE 2019 - GR</v>
      </c>
      <c r="O570" s="26" t="s">
        <v>1079</v>
      </c>
      <c r="P570" s="26">
        <v>3.0613751807222786E-4</v>
      </c>
      <c r="Q570" s="26" t="s">
        <v>1079</v>
      </c>
      <c r="R570" s="26" t="s">
        <v>1079</v>
      </c>
      <c r="S570" s="26" t="s">
        <v>1079</v>
      </c>
      <c r="T570" s="26" t="s">
        <v>1077</v>
      </c>
      <c r="U570" s="65">
        <v>8.5718505060223792E-3</v>
      </c>
    </row>
    <row r="571" spans="1:21" x14ac:dyDescent="0.3">
      <c r="A571" s="8" t="s">
        <v>315</v>
      </c>
      <c r="B571" s="8" t="s">
        <v>544</v>
      </c>
      <c r="C571" s="9" t="s">
        <v>577</v>
      </c>
      <c r="D571" s="9" t="s">
        <v>550</v>
      </c>
      <c r="E571" s="9" t="s">
        <v>313</v>
      </c>
      <c r="F571" s="10" t="s">
        <v>313</v>
      </c>
      <c r="G571" s="28">
        <v>240</v>
      </c>
      <c r="H571" s="11" t="s">
        <v>427</v>
      </c>
      <c r="I571" s="41" t="s">
        <v>546</v>
      </c>
      <c r="J571" s="46" t="s">
        <v>545</v>
      </c>
      <c r="K571" s="31" t="str">
        <f>_xlfn.XLOOKUP(Calculations[[#This Row],[For XLOOKUP]],Factors[For XLOOKUP],Factors[Factor],"")</f>
        <v>Σ.Ε. CO₂ eq</v>
      </c>
      <c r="L571" s="31">
        <f>_xlfn.XLOOKUP(Calculations[[#This Row],[For XLOOKUP]],Factors[For XLOOKUP],Factors[Value],"")</f>
        <v>1.6581684E-4</v>
      </c>
      <c r="M571" s="31" t="str">
        <f>_xlfn.XLOOKUP(Calculations[[#This Row],[For XLOOKUP]],Factors[For XLOOKUP],Factors[Units],"")</f>
        <v>tn CO2 eq/ €</v>
      </c>
      <c r="N571" s="12" t="str">
        <f>_xlfn.XLOOKUP(Calculations[[#This Row],[For XLOOKUP]],Factors[For XLOOKUP],Factors[Source],"")</f>
        <v>BEIS 2021</v>
      </c>
      <c r="O571" s="26" t="s">
        <v>1079</v>
      </c>
      <c r="P571" s="26" t="s">
        <v>1079</v>
      </c>
      <c r="Q571" s="26">
        <v>1.5017505047516948E-5</v>
      </c>
      <c r="R571" s="26" t="s">
        <v>1079</v>
      </c>
      <c r="S571" s="26" t="s">
        <v>1079</v>
      </c>
      <c r="T571" s="26" t="s">
        <v>1077</v>
      </c>
      <c r="U571" s="65">
        <v>3.9796388375919912E-3</v>
      </c>
    </row>
    <row r="572" spans="1:21" x14ac:dyDescent="0.3">
      <c r="A572" s="8" t="s">
        <v>315</v>
      </c>
      <c r="B572" s="8" t="s">
        <v>544</v>
      </c>
      <c r="C572" s="9" t="s">
        <v>577</v>
      </c>
      <c r="D572" s="9" t="s">
        <v>550</v>
      </c>
      <c r="E572" s="9" t="s">
        <v>313</v>
      </c>
      <c r="F572" s="10" t="s">
        <v>313</v>
      </c>
      <c r="G572" s="28">
        <v>11944948.850000001</v>
      </c>
      <c r="H572" s="11" t="s">
        <v>427</v>
      </c>
      <c r="I572" s="41" t="s">
        <v>317</v>
      </c>
      <c r="J572" s="46" t="s">
        <v>428</v>
      </c>
      <c r="K572" s="31" t="str">
        <f>_xlfn.XLOOKUP(Calculations[[#This Row],[For XLOOKUP]],Factors[For XLOOKUP],Factors[Factor],"")</f>
        <v>Σ.Ε. CO₂ eq</v>
      </c>
      <c r="L572" s="31">
        <f>_xlfn.XLOOKUP(Calculations[[#This Row],[For XLOOKUP]],Factors[For XLOOKUP],Factors[Value],"")</f>
        <v>2.6851499999999999E-4</v>
      </c>
      <c r="M572" s="31" t="str">
        <f>_xlfn.XLOOKUP(Calculations[[#This Row],[For XLOOKUP]],Factors[For XLOOKUP],Factors[Units],"")</f>
        <v>tn CO2 eq/ €</v>
      </c>
      <c r="N572" s="12" t="str">
        <f>_xlfn.XLOOKUP(Calculations[[#This Row],[For XLOOKUP]],Factors[For XLOOKUP],Factors[Source],"")</f>
        <v>EPA 2022</v>
      </c>
      <c r="O572" s="26" t="s">
        <v>1079</v>
      </c>
      <c r="P572" s="26" t="s">
        <v>1079</v>
      </c>
      <c r="Q572" s="26">
        <v>2.8060103188216695E-5</v>
      </c>
      <c r="R572" s="26" t="s">
        <v>1079</v>
      </c>
      <c r="S572" s="26" t="s">
        <v>1079</v>
      </c>
      <c r="T572" s="26" t="s">
        <v>1077</v>
      </c>
      <c r="U572" s="65">
        <v>7.4359273448774245E-3</v>
      </c>
    </row>
    <row r="573" spans="1:21" x14ac:dyDescent="0.3">
      <c r="A573" s="8" t="s">
        <v>315</v>
      </c>
      <c r="B573" s="8" t="s">
        <v>544</v>
      </c>
      <c r="C573" s="9" t="s">
        <v>577</v>
      </c>
      <c r="D573" s="9" t="s">
        <v>550</v>
      </c>
      <c r="E573" s="9" t="s">
        <v>313</v>
      </c>
      <c r="F573" s="10" t="s">
        <v>313</v>
      </c>
      <c r="G573" s="28">
        <v>1061.144</v>
      </c>
      <c r="H573" s="11" t="s">
        <v>427</v>
      </c>
      <c r="I573" s="41" t="s">
        <v>359</v>
      </c>
      <c r="J573" s="46" t="s">
        <v>470</v>
      </c>
      <c r="K573" s="31" t="str">
        <f>_xlfn.XLOOKUP(Calculations[[#This Row],[For XLOOKUP]],Factors[For XLOOKUP],Factors[Factor],"")</f>
        <v>Σ.Ε. CO₂ eq</v>
      </c>
      <c r="L573" s="31">
        <f>_xlfn.XLOOKUP(Calculations[[#This Row],[For XLOOKUP]],Factors[For XLOOKUP],Factors[Value],"")</f>
        <v>8.1360000000000004E-4</v>
      </c>
      <c r="M573" s="31" t="str">
        <f>_xlfn.XLOOKUP(Calculations[[#This Row],[For XLOOKUP]],Factors[For XLOOKUP],Factors[Units],"")</f>
        <v>tn CO2 eq/ €</v>
      </c>
      <c r="N573" s="12" t="str">
        <f>_xlfn.XLOOKUP(Calculations[[#This Row],[For XLOOKUP]],Factors[For XLOOKUP],Factors[Source],"")</f>
        <v>EXIOBASE 2019 - GR</v>
      </c>
      <c r="O573" s="26" t="s">
        <v>1079</v>
      </c>
      <c r="P573" s="26" t="s">
        <v>1079</v>
      </c>
      <c r="Q573" s="26">
        <v>2.6832633066726011E-4</v>
      </c>
      <c r="R573" s="26" t="s">
        <v>1079</v>
      </c>
      <c r="S573" s="26" t="s">
        <v>1079</v>
      </c>
      <c r="T573" s="26" t="s">
        <v>1077</v>
      </c>
      <c r="U573" s="65">
        <v>7.1106477626823927E-2</v>
      </c>
    </row>
    <row r="574" spans="1:21" x14ac:dyDescent="0.3">
      <c r="A574" s="8" t="s">
        <v>315</v>
      </c>
      <c r="B574" s="8" t="s">
        <v>544</v>
      </c>
      <c r="C574" s="9" t="s">
        <v>577</v>
      </c>
      <c r="D574" s="9" t="s">
        <v>550</v>
      </c>
      <c r="E574" s="9" t="s">
        <v>313</v>
      </c>
      <c r="F574" s="10" t="s">
        <v>313</v>
      </c>
      <c r="G574" s="28">
        <v>332386.56000000006</v>
      </c>
      <c r="H574" s="11" t="s">
        <v>427</v>
      </c>
      <c r="I574" s="41" t="s">
        <v>381</v>
      </c>
      <c r="J574" s="46" t="s">
        <v>492</v>
      </c>
      <c r="K574" s="31" t="str">
        <f>_xlfn.XLOOKUP(Calculations[[#This Row],[For XLOOKUP]],Factors[For XLOOKUP],Factors[Factor],"")</f>
        <v>Σ.Ε. CO₂ eq</v>
      </c>
      <c r="L574" s="31">
        <f>_xlfn.XLOOKUP(Calculations[[#This Row],[For XLOOKUP]],Factors[For XLOOKUP],Factors[Value],"")</f>
        <v>4.749E-4</v>
      </c>
      <c r="M574" s="31" t="str">
        <f>_xlfn.XLOOKUP(Calculations[[#This Row],[For XLOOKUP]],Factors[For XLOOKUP],Factors[Units],"")</f>
        <v>tn CO2 eq/ €</v>
      </c>
      <c r="N574" s="12" t="str">
        <f>_xlfn.XLOOKUP(Calculations[[#This Row],[For XLOOKUP]],Factors[For XLOOKUP],Factors[Source],"")</f>
        <v>EXIOBASE 2019 - GR</v>
      </c>
      <c r="O574" s="26" t="s">
        <v>1079</v>
      </c>
      <c r="P574" s="26" t="s">
        <v>1079</v>
      </c>
      <c r="Q574" s="26">
        <v>8.6758603314310268E-4</v>
      </c>
      <c r="R574" s="26" t="s">
        <v>1079</v>
      </c>
      <c r="S574" s="26" t="s">
        <v>1079</v>
      </c>
      <c r="T574" s="26" t="s">
        <v>1077</v>
      </c>
      <c r="U574" s="65">
        <v>0.22991029878292221</v>
      </c>
    </row>
    <row r="575" spans="1:21" x14ac:dyDescent="0.3">
      <c r="A575" s="8" t="s">
        <v>315</v>
      </c>
      <c r="B575" s="8" t="s">
        <v>544</v>
      </c>
      <c r="C575" s="9" t="s">
        <v>577</v>
      </c>
      <c r="D575" s="9" t="s">
        <v>550</v>
      </c>
      <c r="E575" s="9" t="s">
        <v>313</v>
      </c>
      <c r="F575" s="10" t="s">
        <v>313</v>
      </c>
      <c r="G575" s="28">
        <v>879.75</v>
      </c>
      <c r="H575" s="11" t="s">
        <v>427</v>
      </c>
      <c r="I575" s="41" t="s">
        <v>389</v>
      </c>
      <c r="J575" s="46" t="s">
        <v>500</v>
      </c>
      <c r="K575" s="31" t="str">
        <f>_xlfn.XLOOKUP(Calculations[[#This Row],[For XLOOKUP]],Factors[For XLOOKUP],Factors[Factor],"")</f>
        <v>Σ.Ε. CO₂ eq</v>
      </c>
      <c r="L575" s="31">
        <f>_xlfn.XLOOKUP(Calculations[[#This Row],[For XLOOKUP]],Factors[For XLOOKUP],Factors[Value],"")</f>
        <v>1.758E-3</v>
      </c>
      <c r="M575" s="31" t="str">
        <f>_xlfn.XLOOKUP(Calculations[[#This Row],[For XLOOKUP]],Factors[For XLOOKUP],Factors[Units],"")</f>
        <v>tn CO2 eq/ €</v>
      </c>
      <c r="N575" s="12" t="str">
        <f>_xlfn.XLOOKUP(Calculations[[#This Row],[For XLOOKUP]],Factors[For XLOOKUP],Factors[Source],"")</f>
        <v>EXIOBASE 2019 - GR</v>
      </c>
      <c r="O575" s="26" t="s">
        <v>1079</v>
      </c>
      <c r="P575" s="26" t="s">
        <v>1079</v>
      </c>
      <c r="Q575" s="26">
        <v>4.04953581236804E-5</v>
      </c>
      <c r="R575" s="26" t="s">
        <v>1079</v>
      </c>
      <c r="S575" s="26" t="s">
        <v>1079</v>
      </c>
      <c r="T575" s="26" t="s">
        <v>1077</v>
      </c>
      <c r="U575" s="65">
        <v>1.0731269902775306E-2</v>
      </c>
    </row>
    <row r="576" spans="1:21" x14ac:dyDescent="0.3">
      <c r="A576" s="8" t="s">
        <v>315</v>
      </c>
      <c r="B576" s="8" t="s">
        <v>544</v>
      </c>
      <c r="C576" s="9" t="s">
        <v>577</v>
      </c>
      <c r="D576" s="9" t="s">
        <v>550</v>
      </c>
      <c r="E576" s="9" t="s">
        <v>313</v>
      </c>
      <c r="F576" s="10" t="s">
        <v>313</v>
      </c>
      <c r="G576" s="28">
        <v>10267.810000000001</v>
      </c>
      <c r="H576" s="11" t="s">
        <v>427</v>
      </c>
      <c r="I576" s="41" t="s">
        <v>356</v>
      </c>
      <c r="J576" s="46" t="s">
        <v>467</v>
      </c>
      <c r="K576" s="31" t="str">
        <f>_xlfn.XLOOKUP(Calculations[[#This Row],[For XLOOKUP]],Factors[For XLOOKUP],Factors[Factor],"")</f>
        <v>Σ.Ε. CO₂ eq</v>
      </c>
      <c r="L576" s="31">
        <f>_xlfn.XLOOKUP(Calculations[[#This Row],[For XLOOKUP]],Factors[For XLOOKUP],Factors[Value],"")</f>
        <v>4.5980000000000001E-4</v>
      </c>
      <c r="M576" s="31" t="str">
        <f>_xlfn.XLOOKUP(Calculations[[#This Row],[For XLOOKUP]],Factors[For XLOOKUP],Factors[Units],"")</f>
        <v>tn CO2 eq/ €</v>
      </c>
      <c r="N576" s="12" t="str">
        <f>_xlfn.XLOOKUP(Calculations[[#This Row],[For XLOOKUP]],Factors[For XLOOKUP],Factors[Source],"")</f>
        <v>EXIOBASE 2019 - GR</v>
      </c>
      <c r="O576" s="26" t="s">
        <v>1079</v>
      </c>
      <c r="P576" s="26" t="s">
        <v>1079</v>
      </c>
      <c r="Q576" s="26">
        <v>9.4339853042358323E-4</v>
      </c>
      <c r="R576" s="26" t="s">
        <v>1079</v>
      </c>
      <c r="S576" s="26" t="s">
        <v>1079</v>
      </c>
      <c r="T576" s="26" t="s">
        <v>1077</v>
      </c>
      <c r="U576" s="65">
        <v>0.25000061056224954</v>
      </c>
    </row>
    <row r="577" spans="1:21" x14ac:dyDescent="0.3">
      <c r="A577" s="8" t="s">
        <v>315</v>
      </c>
      <c r="B577" s="8" t="s">
        <v>544</v>
      </c>
      <c r="C577" s="9" t="s">
        <v>577</v>
      </c>
      <c r="D577" s="9" t="s">
        <v>550</v>
      </c>
      <c r="E577" s="9" t="s">
        <v>313</v>
      </c>
      <c r="F577" s="10" t="s">
        <v>313</v>
      </c>
      <c r="G577" s="28">
        <v>143.708</v>
      </c>
      <c r="H577" s="11" t="s">
        <v>427</v>
      </c>
      <c r="I577" s="41" t="s">
        <v>410</v>
      </c>
      <c r="J577" s="46" t="s">
        <v>521</v>
      </c>
      <c r="K577" s="31" t="str">
        <f>_xlfn.XLOOKUP(Calculations[[#This Row],[For XLOOKUP]],Factors[For XLOOKUP],Factors[Factor],"")</f>
        <v>Σ.Ε. CO₂ eq</v>
      </c>
      <c r="L577" s="31">
        <f>_xlfn.XLOOKUP(Calculations[[#This Row],[For XLOOKUP]],Factors[For XLOOKUP],Factors[Value],"")</f>
        <v>3.368E-4</v>
      </c>
      <c r="M577" s="31" t="str">
        <f>_xlfn.XLOOKUP(Calculations[[#This Row],[For XLOOKUP]],Factors[For XLOOKUP],Factors[Units],"")</f>
        <v>tn CO2 eq/ €</v>
      </c>
      <c r="N577" s="12" t="str">
        <f>_xlfn.XLOOKUP(Calculations[[#This Row],[For XLOOKUP]],Factors[For XLOOKUP],Factors[Source],"")</f>
        <v>EXIOBASE 2019 - GR</v>
      </c>
      <c r="O577" s="26" t="s">
        <v>1079</v>
      </c>
      <c r="P577" s="26" t="s">
        <v>1079</v>
      </c>
      <c r="Q577" s="26">
        <v>2.6452284961363406E-4</v>
      </c>
      <c r="R577" s="26" t="s">
        <v>1079</v>
      </c>
      <c r="S577" s="26" t="s">
        <v>1079</v>
      </c>
      <c r="T577" s="26" t="s">
        <v>1077</v>
      </c>
      <c r="U577" s="65">
        <v>7.0098555147613026E-2</v>
      </c>
    </row>
    <row r="578" spans="1:21" x14ac:dyDescent="0.3">
      <c r="A578" s="8" t="s">
        <v>315</v>
      </c>
      <c r="B578" s="8" t="s">
        <v>544</v>
      </c>
      <c r="C578" s="9" t="s">
        <v>577</v>
      </c>
      <c r="D578" s="9" t="s">
        <v>550</v>
      </c>
      <c r="E578" s="9" t="s">
        <v>313</v>
      </c>
      <c r="F578" s="10" t="s">
        <v>313</v>
      </c>
      <c r="G578" s="28">
        <v>756.11800000000005</v>
      </c>
      <c r="H578" s="11" t="s">
        <v>427</v>
      </c>
      <c r="I578" s="41" t="s">
        <v>346</v>
      </c>
      <c r="J578" s="46" t="s">
        <v>457</v>
      </c>
      <c r="K578" s="31" t="str">
        <f>_xlfn.XLOOKUP(Calculations[[#This Row],[For XLOOKUP]],Factors[For XLOOKUP],Factors[Factor],"")</f>
        <v>Σ.Ε. CO₂ eq</v>
      </c>
      <c r="L578" s="31">
        <f>_xlfn.XLOOKUP(Calculations[[#This Row],[For XLOOKUP]],Factors[For XLOOKUP],Factors[Value],"")</f>
        <v>8.4240000000000007E-5</v>
      </c>
      <c r="M578" s="31" t="str">
        <f>_xlfn.XLOOKUP(Calculations[[#This Row],[For XLOOKUP]],Factors[For XLOOKUP],Factors[Units],"")</f>
        <v>tn CO2 eq/ €</v>
      </c>
      <c r="N578" s="12" t="str">
        <f>_xlfn.XLOOKUP(Calculations[[#This Row],[For XLOOKUP]],Factors[For XLOOKUP],Factors[Source],"")</f>
        <v>EPA 2022</v>
      </c>
      <c r="O578" s="26" t="s">
        <v>1079</v>
      </c>
      <c r="P578" s="26" t="s">
        <v>1079</v>
      </c>
      <c r="Q578" s="26">
        <v>3.913447426658983E-4</v>
      </c>
      <c r="R578" s="26" t="s">
        <v>1079</v>
      </c>
      <c r="S578" s="26" t="s">
        <v>1079</v>
      </c>
      <c r="T578" s="26" t="s">
        <v>1077</v>
      </c>
      <c r="U578" s="65">
        <v>0.10370635680646305</v>
      </c>
    </row>
    <row r="579" spans="1:21" x14ac:dyDescent="0.3">
      <c r="A579" s="8" t="s">
        <v>315</v>
      </c>
      <c r="B579" s="8" t="s">
        <v>544</v>
      </c>
      <c r="C579" s="9" t="s">
        <v>577</v>
      </c>
      <c r="D579" s="9" t="s">
        <v>550</v>
      </c>
      <c r="E579" s="9" t="s">
        <v>313</v>
      </c>
      <c r="F579" s="10" t="s">
        <v>313</v>
      </c>
      <c r="G579" s="28">
        <v>33834.6</v>
      </c>
      <c r="H579" s="11" t="s">
        <v>427</v>
      </c>
      <c r="I579" s="41" t="s">
        <v>382</v>
      </c>
      <c r="J579" s="46" t="s">
        <v>493</v>
      </c>
      <c r="K579" s="31" t="str">
        <f>_xlfn.XLOOKUP(Calculations[[#This Row],[For XLOOKUP]],Factors[For XLOOKUP],Factors[Factor],"")</f>
        <v>Σ.Ε. CO₂ eq</v>
      </c>
      <c r="L579" s="31">
        <f>_xlfn.XLOOKUP(Calculations[[#This Row],[For XLOOKUP]],Factors[For XLOOKUP],Factors[Value],"")</f>
        <v>1.5163199999999999E-4</v>
      </c>
      <c r="M579" s="31" t="str">
        <f>_xlfn.XLOOKUP(Calculations[[#This Row],[For XLOOKUP]],Factors[For XLOOKUP],Factors[Units],"")</f>
        <v>tn CO2 eq/ €</v>
      </c>
      <c r="N579" s="12" t="str">
        <f>_xlfn.XLOOKUP(Calculations[[#This Row],[For XLOOKUP]],Factors[For XLOOKUP],Factors[Source],"")</f>
        <v>EPA 2022</v>
      </c>
      <c r="O579" s="26" t="s">
        <v>1079</v>
      </c>
      <c r="P579" s="26" t="s">
        <v>1079</v>
      </c>
      <c r="Q579" s="26">
        <v>2.392834881169962E-4</v>
      </c>
      <c r="R579" s="26" t="s">
        <v>1079</v>
      </c>
      <c r="S579" s="26" t="s">
        <v>1079</v>
      </c>
      <c r="T579" s="26" t="s">
        <v>1077</v>
      </c>
      <c r="U579" s="65">
        <v>6.3410124351003988E-2</v>
      </c>
    </row>
    <row r="580" spans="1:21" x14ac:dyDescent="0.3">
      <c r="A580" s="8" t="s">
        <v>315</v>
      </c>
      <c r="B580" s="8" t="s">
        <v>544</v>
      </c>
      <c r="C580" s="9" t="s">
        <v>577</v>
      </c>
      <c r="D580" s="9" t="s">
        <v>550</v>
      </c>
      <c r="E580" s="9" t="s">
        <v>313</v>
      </c>
      <c r="F580" s="10" t="s">
        <v>313</v>
      </c>
      <c r="G580" s="28">
        <v>10170.266000000001</v>
      </c>
      <c r="H580" s="11" t="s">
        <v>427</v>
      </c>
      <c r="I580" s="41" t="s">
        <v>383</v>
      </c>
      <c r="J580" s="46" t="s">
        <v>494</v>
      </c>
      <c r="K580" s="31" t="str">
        <f>_xlfn.XLOOKUP(Calculations[[#This Row],[For XLOOKUP]],Factors[For XLOOKUP],Factors[Factor],"")</f>
        <v>Σ.Ε. CO₂ eq</v>
      </c>
      <c r="L580" s="31">
        <f>_xlfn.XLOOKUP(Calculations[[#This Row],[For XLOOKUP]],Factors[For XLOOKUP],Factors[Value],"")</f>
        <v>1.655E-3</v>
      </c>
      <c r="M580" s="31" t="str">
        <f>_xlfn.XLOOKUP(Calculations[[#This Row],[For XLOOKUP]],Factors[For XLOOKUP],Factors[Units],"")</f>
        <v>tn CO2 eq/ €</v>
      </c>
      <c r="N580" s="12" t="str">
        <f>_xlfn.XLOOKUP(Calculations[[#This Row],[For XLOOKUP]],Factors[For XLOOKUP],Factors[Source],"")</f>
        <v>EXIOBASE 2019 - GR</v>
      </c>
      <c r="O580" s="26" t="s">
        <v>1079</v>
      </c>
      <c r="P580" s="26" t="s">
        <v>1079</v>
      </c>
      <c r="Q580" s="26">
        <v>1.2605292206482383E-4</v>
      </c>
      <c r="R580" s="26" t="s">
        <v>1079</v>
      </c>
      <c r="S580" s="26" t="s">
        <v>1079</v>
      </c>
      <c r="T580" s="26" t="s">
        <v>1077</v>
      </c>
      <c r="U580" s="65">
        <v>3.3404024347178318E-2</v>
      </c>
    </row>
    <row r="581" spans="1:21" x14ac:dyDescent="0.3">
      <c r="A581" s="8" t="s">
        <v>315</v>
      </c>
      <c r="B581" s="8" t="s">
        <v>544</v>
      </c>
      <c r="C581" s="9" t="s">
        <v>577</v>
      </c>
      <c r="D581" s="9" t="s">
        <v>550</v>
      </c>
      <c r="E581" s="8" t="s">
        <v>313</v>
      </c>
      <c r="F581" s="10" t="s">
        <v>313</v>
      </c>
      <c r="G581" s="28">
        <v>510</v>
      </c>
      <c r="H581" s="37" t="s">
        <v>427</v>
      </c>
      <c r="I581" s="41" t="s">
        <v>361</v>
      </c>
      <c r="J581" s="46" t="s">
        <v>472</v>
      </c>
      <c r="K581" s="31" t="str">
        <f>_xlfn.XLOOKUP(Calculations[[#This Row],[For XLOOKUP]],Factors[For XLOOKUP],Factors[Factor],"")</f>
        <v>Σ.Ε. CO₂ eq</v>
      </c>
      <c r="L581" s="31">
        <f>_xlfn.XLOOKUP(Calculations[[#This Row],[For XLOOKUP]],Factors[For XLOOKUP],Factors[Value],"")</f>
        <v>7.6880000000000004E-4</v>
      </c>
      <c r="M581" s="31" t="str">
        <f>_xlfn.XLOOKUP(Calculations[[#This Row],[For XLOOKUP]],Factors[For XLOOKUP],Factors[Units],"")</f>
        <v>tn CO2 eq/ €</v>
      </c>
      <c r="N581" s="12" t="str">
        <f>_xlfn.XLOOKUP(Calculations[[#This Row],[For XLOOKUP]],Factors[For XLOOKUP],Factors[Source],"")</f>
        <v>EXIOBASE 2019 - GR</v>
      </c>
      <c r="O581" s="26" t="s">
        <v>1079</v>
      </c>
      <c r="P581" s="26" t="s">
        <v>1079</v>
      </c>
      <c r="Q581" s="26" t="s">
        <v>1079</v>
      </c>
      <c r="R581" s="26" t="s">
        <v>1079</v>
      </c>
      <c r="S581" s="26">
        <v>0.27986548801271988</v>
      </c>
      <c r="T581" s="26" t="s">
        <v>1077</v>
      </c>
      <c r="U581" s="65">
        <v>0.27986548801271988</v>
      </c>
    </row>
    <row r="582" spans="1:21" x14ac:dyDescent="0.3">
      <c r="A582" s="8" t="s">
        <v>315</v>
      </c>
      <c r="B582" s="8" t="s">
        <v>544</v>
      </c>
      <c r="C582" s="9" t="s">
        <v>577</v>
      </c>
      <c r="D582" s="9" t="s">
        <v>550</v>
      </c>
      <c r="E582" s="8" t="s">
        <v>313</v>
      </c>
      <c r="F582" s="10" t="s">
        <v>313</v>
      </c>
      <c r="G582" s="28">
        <v>0</v>
      </c>
      <c r="H582" s="37" t="s">
        <v>427</v>
      </c>
      <c r="I582" s="41" t="s">
        <v>327</v>
      </c>
      <c r="J582" s="46" t="s">
        <v>438</v>
      </c>
      <c r="K582" s="31" t="str">
        <f>_xlfn.XLOOKUP(Calculations[[#This Row],[For XLOOKUP]],Factors[For XLOOKUP],Factors[Factor],"")</f>
        <v>Σ.Ε. CO₂ eq</v>
      </c>
      <c r="L582" s="31">
        <f>_xlfn.XLOOKUP(Calculations[[#This Row],[For XLOOKUP]],Factors[For XLOOKUP],Factors[Value],"")</f>
        <v>2.6324999999999997E-4</v>
      </c>
      <c r="M582" s="31" t="str">
        <f>_xlfn.XLOOKUP(Calculations[[#This Row],[For XLOOKUP]],Factors[For XLOOKUP],Factors[Units],"")</f>
        <v>tn CO2 eq/ €</v>
      </c>
      <c r="N582" s="12" t="str">
        <f>_xlfn.XLOOKUP(Calculations[[#This Row],[For XLOOKUP]],Factors[For XLOOKUP],Factors[Source],"")</f>
        <v>EPA 2022</v>
      </c>
      <c r="O582" s="26" t="s">
        <v>1079</v>
      </c>
      <c r="P582" s="26" t="s">
        <v>1079</v>
      </c>
      <c r="Q582" s="26" t="s">
        <v>1079</v>
      </c>
      <c r="R582" s="26" t="s">
        <v>1079</v>
      </c>
      <c r="S582" s="26">
        <v>0.5229267077060844</v>
      </c>
      <c r="T582" s="26" t="s">
        <v>1077</v>
      </c>
      <c r="U582" s="65">
        <v>0.5229267077060844</v>
      </c>
    </row>
    <row r="583" spans="1:21" x14ac:dyDescent="0.3">
      <c r="A583" s="8" t="s">
        <v>315</v>
      </c>
      <c r="B583" s="8" t="s">
        <v>544</v>
      </c>
      <c r="C583" s="9" t="s">
        <v>577</v>
      </c>
      <c r="D583" s="9" t="s">
        <v>550</v>
      </c>
      <c r="E583" s="8" t="s">
        <v>313</v>
      </c>
      <c r="F583" s="10" t="s">
        <v>313</v>
      </c>
      <c r="G583" s="28">
        <v>24819.872000000003</v>
      </c>
      <c r="H583" s="37" t="s">
        <v>427</v>
      </c>
      <c r="I583" s="41" t="s">
        <v>355</v>
      </c>
      <c r="J583" s="46" t="s">
        <v>466</v>
      </c>
      <c r="K583" s="31" t="str">
        <f>_xlfn.XLOOKUP(Calculations[[#This Row],[For XLOOKUP]],Factors[For XLOOKUP],Factors[Factor],"")</f>
        <v>Σ.Ε. CO₂ eq</v>
      </c>
      <c r="L583" s="31">
        <f>_xlfn.XLOOKUP(Calculations[[#This Row],[For XLOOKUP]],Factors[For XLOOKUP],Factors[Value],"")</f>
        <v>1.9480499999999999E-4</v>
      </c>
      <c r="M583" s="31" t="str">
        <f>_xlfn.XLOOKUP(Calculations[[#This Row],[For XLOOKUP]],Factors[For XLOOKUP],Factors[Units],"")</f>
        <v>tn CO2 eq/ €</v>
      </c>
      <c r="N583" s="12" t="str">
        <f>_xlfn.XLOOKUP(Calculations[[#This Row],[For XLOOKUP]],Factors[For XLOOKUP],Factors[Source],"")</f>
        <v>EPA 2022</v>
      </c>
      <c r="O583" s="26" t="s">
        <v>1079</v>
      </c>
      <c r="P583" s="26" t="s">
        <v>1079</v>
      </c>
      <c r="Q583" s="26" t="s">
        <v>1079</v>
      </c>
      <c r="R583" s="26" t="s">
        <v>1079</v>
      </c>
      <c r="S583" s="26">
        <v>5.0005163468396319</v>
      </c>
      <c r="T583" s="26" t="s">
        <v>1077</v>
      </c>
      <c r="U583" s="65">
        <v>5.0005163468396319</v>
      </c>
    </row>
    <row r="584" spans="1:21" x14ac:dyDescent="0.3">
      <c r="A584" s="8" t="s">
        <v>315</v>
      </c>
      <c r="B584" s="8" t="s">
        <v>544</v>
      </c>
      <c r="C584" s="9" t="s">
        <v>577</v>
      </c>
      <c r="D584" s="9" t="s">
        <v>550</v>
      </c>
      <c r="E584" s="8" t="s">
        <v>313</v>
      </c>
      <c r="F584" s="10" t="s">
        <v>313</v>
      </c>
      <c r="G584" s="28">
        <v>9938.0300000000007</v>
      </c>
      <c r="H584" s="37" t="s">
        <v>427</v>
      </c>
      <c r="I584" s="41" t="s">
        <v>349</v>
      </c>
      <c r="J584" s="46" t="s">
        <v>460</v>
      </c>
      <c r="K584" s="31" t="str">
        <f>_xlfn.XLOOKUP(Calculations[[#This Row],[For XLOOKUP]],Factors[For XLOOKUP],Factors[Factor],"")</f>
        <v>Σ.Ε. CO₂ eq</v>
      </c>
      <c r="L584" s="31">
        <f>_xlfn.XLOOKUP(Calculations[[#This Row],[For XLOOKUP]],Factors[For XLOOKUP],Factors[Value],"")</f>
        <v>8.4404124000000004E-4</v>
      </c>
      <c r="M584" s="31" t="str">
        <f>_xlfn.XLOOKUP(Calculations[[#This Row],[For XLOOKUP]],Factors[For XLOOKUP],Factors[Units],"")</f>
        <v>tn CO2 eq/ €</v>
      </c>
      <c r="N584" s="12" t="str">
        <f>_xlfn.XLOOKUP(Calculations[[#This Row],[For XLOOKUP]],Factors[For XLOOKUP],Factors[Source],"")</f>
        <v>BEIS 2021</v>
      </c>
      <c r="O584" s="26" t="s">
        <v>1079</v>
      </c>
      <c r="P584" s="26" t="s">
        <v>1079</v>
      </c>
      <c r="Q584" s="26" t="s">
        <v>1079</v>
      </c>
      <c r="R584" s="26" t="s">
        <v>1079</v>
      </c>
      <c r="S584" s="26">
        <v>16.16829079067038</v>
      </c>
      <c r="T584" s="26" t="s">
        <v>1077</v>
      </c>
      <c r="U584" s="65">
        <v>16.16829079067038</v>
      </c>
    </row>
    <row r="585" spans="1:21" x14ac:dyDescent="0.3">
      <c r="A585" s="8" t="s">
        <v>315</v>
      </c>
      <c r="B585" s="8" t="s">
        <v>544</v>
      </c>
      <c r="C585" s="9" t="s">
        <v>577</v>
      </c>
      <c r="D585" s="9" t="s">
        <v>550</v>
      </c>
      <c r="E585" s="8" t="s">
        <v>313</v>
      </c>
      <c r="F585" s="10" t="s">
        <v>313</v>
      </c>
      <c r="G585" s="28">
        <v>1200</v>
      </c>
      <c r="H585" s="37" t="s">
        <v>427</v>
      </c>
      <c r="I585" s="41" t="s">
        <v>333</v>
      </c>
      <c r="J585" s="46" t="s">
        <v>444</v>
      </c>
      <c r="K585" s="31" t="str">
        <f>_xlfn.XLOOKUP(Calculations[[#This Row],[For XLOOKUP]],Factors[For XLOOKUP],Factors[Factor],"")</f>
        <v>Σ.Ε. CO₂ eq</v>
      </c>
      <c r="L585" s="31">
        <f>_xlfn.XLOOKUP(Calculations[[#This Row],[For XLOOKUP]],Factors[For XLOOKUP],Factors[Value],"")</f>
        <v>6.0863399999999993E-4</v>
      </c>
      <c r="M585" s="31" t="str">
        <f>_xlfn.XLOOKUP(Calculations[[#This Row],[For XLOOKUP]],Factors[For XLOOKUP],Factors[Units],"")</f>
        <v>tn CO2 eq/ €</v>
      </c>
      <c r="N585" s="12" t="str">
        <f>_xlfn.XLOOKUP(Calculations[[#This Row],[For XLOOKUP]],Factors[For XLOOKUP],Factors[Source],"")</f>
        <v>EPA 2022</v>
      </c>
      <c r="O585" s="26" t="s">
        <v>1079</v>
      </c>
      <c r="P585" s="26" t="s">
        <v>1079</v>
      </c>
      <c r="Q585" s="26" t="s">
        <v>1079</v>
      </c>
      <c r="R585" s="26" t="s">
        <v>1079</v>
      </c>
      <c r="S585" s="26">
        <v>0.7546695091943757</v>
      </c>
      <c r="T585" s="26" t="s">
        <v>1077</v>
      </c>
      <c r="U585" s="65">
        <v>0.7546695091943757</v>
      </c>
    </row>
    <row r="586" spans="1:21" x14ac:dyDescent="0.3">
      <c r="A586" s="8" t="s">
        <v>315</v>
      </c>
      <c r="B586" s="8" t="s">
        <v>544</v>
      </c>
      <c r="C586" s="9" t="s">
        <v>577</v>
      </c>
      <c r="D586" s="9" t="s">
        <v>550</v>
      </c>
      <c r="E586" s="8" t="s">
        <v>313</v>
      </c>
      <c r="F586" s="10" t="s">
        <v>313</v>
      </c>
      <c r="G586" s="28">
        <v>6025.06</v>
      </c>
      <c r="H586" s="37" t="s">
        <v>427</v>
      </c>
      <c r="I586" s="41" t="s">
        <v>817</v>
      </c>
      <c r="J586" s="46" t="s">
        <v>818</v>
      </c>
      <c r="K586" s="31" t="str">
        <f>_xlfn.XLOOKUP(Calculations[[#This Row],[For XLOOKUP]],Factors[For XLOOKUP],Factors[Factor],"")</f>
        <v>Σ.Ε. CO₂ eq</v>
      </c>
      <c r="L586" s="31">
        <f>_xlfn.XLOOKUP(Calculations[[#This Row],[For XLOOKUP]],Factors[For XLOOKUP],Factors[Value],"")</f>
        <v>2.43E-4</v>
      </c>
      <c r="M586" s="31" t="str">
        <f>_xlfn.XLOOKUP(Calculations[[#This Row],[For XLOOKUP]],Factors[For XLOOKUP],Factors[Units],"")</f>
        <v>tn CO2 eq/ €</v>
      </c>
      <c r="N586" s="12" t="str">
        <f>_xlfn.XLOOKUP(Calculations[[#This Row],[For XLOOKUP]],Factors[For XLOOKUP],Factors[Source],"")</f>
        <v>EXIOBASE 2019 - GR</v>
      </c>
      <c r="O586" s="26" t="s">
        <v>1079</v>
      </c>
      <c r="P586" s="26" t="s">
        <v>1079</v>
      </c>
      <c r="Q586" s="26" t="s">
        <v>1079</v>
      </c>
      <c r="R586" s="26" t="s">
        <v>1079</v>
      </c>
      <c r="S586" s="26">
        <v>17.581128774192337</v>
      </c>
      <c r="T586" s="26" t="s">
        <v>1077</v>
      </c>
      <c r="U586" s="65">
        <v>17.581128774192337</v>
      </c>
    </row>
    <row r="587" spans="1:21" x14ac:dyDescent="0.3">
      <c r="A587" s="8" t="s">
        <v>315</v>
      </c>
      <c r="B587" s="8" t="s">
        <v>544</v>
      </c>
      <c r="C587" s="9" t="s">
        <v>577</v>
      </c>
      <c r="D587" s="9" t="s">
        <v>550</v>
      </c>
      <c r="E587" s="8" t="s">
        <v>313</v>
      </c>
      <c r="F587" s="10" t="s">
        <v>313</v>
      </c>
      <c r="G587" s="28">
        <v>169528.38200000001</v>
      </c>
      <c r="H587" s="37" t="s">
        <v>427</v>
      </c>
      <c r="I587" s="41" t="s">
        <v>342</v>
      </c>
      <c r="J587" s="46" t="s">
        <v>453</v>
      </c>
      <c r="K587" s="31" t="str">
        <f>_xlfn.XLOOKUP(Calculations[[#This Row],[For XLOOKUP]],Factors[For XLOOKUP],Factors[Factor],"")</f>
        <v>Σ.Ε. CO₂ eq</v>
      </c>
      <c r="L587" s="31">
        <f>_xlfn.XLOOKUP(Calculations[[#This Row],[For XLOOKUP]],Factors[For XLOOKUP],Factors[Value],"")</f>
        <v>2.2370000000000002E-4</v>
      </c>
      <c r="M587" s="31" t="str">
        <f>_xlfn.XLOOKUP(Calculations[[#This Row],[For XLOOKUP]],Factors[For XLOOKUP],Factors[Units],"")</f>
        <v>tn CO2 eq/ €</v>
      </c>
      <c r="N587" s="12" t="str">
        <f>_xlfn.XLOOKUP(Calculations[[#This Row],[For XLOOKUP]],Factors[For XLOOKUP],Factors[Source],"")</f>
        <v>EXIOBASE 2019 - GR</v>
      </c>
      <c r="O587" s="26" t="s">
        <v>1079</v>
      </c>
      <c r="P587" s="26" t="s">
        <v>1079</v>
      </c>
      <c r="Q587" s="26" t="s">
        <v>1079</v>
      </c>
      <c r="R587" s="26" t="s">
        <v>1079</v>
      </c>
      <c r="S587" s="26">
        <v>4.9296348603442315</v>
      </c>
      <c r="T587" s="26" t="s">
        <v>1077</v>
      </c>
      <c r="U587" s="65">
        <v>4.9296348603442315</v>
      </c>
    </row>
    <row r="588" spans="1:21" x14ac:dyDescent="0.3">
      <c r="A588" s="8" t="s">
        <v>315</v>
      </c>
      <c r="B588" s="8" t="s">
        <v>544</v>
      </c>
      <c r="C588" s="9" t="s">
        <v>577</v>
      </c>
      <c r="D588" s="9" t="s">
        <v>550</v>
      </c>
      <c r="E588" s="8" t="s">
        <v>313</v>
      </c>
      <c r="F588" s="10" t="s">
        <v>313</v>
      </c>
      <c r="G588" s="28">
        <v>479.68000000000006</v>
      </c>
      <c r="H588" s="37" t="s">
        <v>427</v>
      </c>
      <c r="I588" s="41" t="s">
        <v>348</v>
      </c>
      <c r="J588" s="46" t="s">
        <v>459</v>
      </c>
      <c r="K588" s="31" t="str">
        <f>_xlfn.XLOOKUP(Calculations[[#This Row],[For XLOOKUP]],Factors[For XLOOKUP],Factors[Factor],"")</f>
        <v>Σ.Ε. CO₂ eq</v>
      </c>
      <c r="L588" s="31">
        <f>_xlfn.XLOOKUP(Calculations[[#This Row],[For XLOOKUP]],Factors[For XLOOKUP],Factors[Value],"")</f>
        <v>1.3630000000000001E-3</v>
      </c>
      <c r="M588" s="31" t="str">
        <f>_xlfn.XLOOKUP(Calculations[[#This Row],[For XLOOKUP]],Factors[For XLOOKUP],Factors[Units],"")</f>
        <v>tn CO2 eq/ €</v>
      </c>
      <c r="N588" s="12" t="str">
        <f>_xlfn.XLOOKUP(Calculations[[#This Row],[For XLOOKUP]],Factors[For XLOOKUP],Factors[Source],"")</f>
        <v>EXIOBASE 2019 - GR</v>
      </c>
      <c r="O588" s="26" t="s">
        <v>1079</v>
      </c>
      <c r="P588" s="26" t="s">
        <v>1079</v>
      </c>
      <c r="Q588" s="26" t="s">
        <v>1079</v>
      </c>
      <c r="R588" s="26" t="s">
        <v>1079</v>
      </c>
      <c r="S588" s="26">
        <v>9.0253887587280364</v>
      </c>
      <c r="T588" s="26" t="s">
        <v>1077</v>
      </c>
      <c r="U588" s="65">
        <v>9.0253887587280364</v>
      </c>
    </row>
    <row r="589" spans="1:21" x14ac:dyDescent="0.3">
      <c r="A589" s="8" t="s">
        <v>315</v>
      </c>
      <c r="B589" s="8" t="s">
        <v>544</v>
      </c>
      <c r="C589" s="9" t="s">
        <v>577</v>
      </c>
      <c r="D589" s="9" t="s">
        <v>550</v>
      </c>
      <c r="E589" s="8" t="s">
        <v>313</v>
      </c>
      <c r="F589" s="10" t="s">
        <v>313</v>
      </c>
      <c r="G589" s="28">
        <v>5879.4880000000012</v>
      </c>
      <c r="H589" s="37" t="s">
        <v>427</v>
      </c>
      <c r="I589" s="41" t="s">
        <v>356</v>
      </c>
      <c r="J589" s="46" t="s">
        <v>467</v>
      </c>
      <c r="K589" s="31" t="str">
        <f>_xlfn.XLOOKUP(Calculations[[#This Row],[For XLOOKUP]],Factors[For XLOOKUP],Factors[Factor],"")</f>
        <v>Σ.Ε. CO₂ eq</v>
      </c>
      <c r="L589" s="31">
        <f>_xlfn.XLOOKUP(Calculations[[#This Row],[For XLOOKUP]],Factors[For XLOOKUP],Factors[Value],"")</f>
        <v>4.5980000000000001E-4</v>
      </c>
      <c r="M589" s="31" t="str">
        <f>_xlfn.XLOOKUP(Calculations[[#This Row],[For XLOOKUP]],Factors[For XLOOKUP],Factors[Units],"")</f>
        <v>tn CO2 eq/ €</v>
      </c>
      <c r="N589" s="12" t="str">
        <f>_xlfn.XLOOKUP(Calculations[[#This Row],[For XLOOKUP]],Factors[For XLOOKUP],Factors[Source],"")</f>
        <v>EXIOBASE 2019 - GR</v>
      </c>
      <c r="O589" s="26" t="s">
        <v>1079</v>
      </c>
      <c r="P589" s="26" t="s">
        <v>1079</v>
      </c>
      <c r="Q589" s="26" t="s">
        <v>1079</v>
      </c>
      <c r="R589" s="26" t="s">
        <v>1079</v>
      </c>
      <c r="S589" s="26">
        <v>2.4075808805760792E-2</v>
      </c>
      <c r="T589" s="26" t="s">
        <v>1077</v>
      </c>
      <c r="U589" s="65">
        <v>2.4075808805760792E-2</v>
      </c>
    </row>
    <row r="590" spans="1:21" x14ac:dyDescent="0.3">
      <c r="A590" s="8" t="s">
        <v>315</v>
      </c>
      <c r="B590" s="8" t="s">
        <v>544</v>
      </c>
      <c r="C590" s="9" t="s">
        <v>577</v>
      </c>
      <c r="D590" s="9" t="s">
        <v>550</v>
      </c>
      <c r="E590" s="8" t="s">
        <v>313</v>
      </c>
      <c r="F590" s="10" t="s">
        <v>313</v>
      </c>
      <c r="G590" s="28">
        <v>1338.25</v>
      </c>
      <c r="H590" s="37" t="s">
        <v>427</v>
      </c>
      <c r="I590" s="9" t="s">
        <v>346</v>
      </c>
      <c r="J590" s="46" t="s">
        <v>457</v>
      </c>
      <c r="K590" s="12" t="str">
        <f>_xlfn.XLOOKUP(Calculations[[#This Row],[For XLOOKUP]],Factors[For XLOOKUP],Factors[Factor],"")</f>
        <v>Σ.Ε. CO₂ eq</v>
      </c>
      <c r="L590" s="12">
        <f>_xlfn.XLOOKUP(Calculations[[#This Row],[For XLOOKUP]],Factors[For XLOOKUP],Factors[Value],"")</f>
        <v>8.4240000000000007E-5</v>
      </c>
      <c r="M590" s="12" t="str">
        <f>_xlfn.XLOOKUP(Calculations[[#This Row],[For XLOOKUP]],Factors[For XLOOKUP],Factors[Units],"")</f>
        <v>tn CO2 eq/ €</v>
      </c>
      <c r="N590" s="12" t="str">
        <f>_xlfn.XLOOKUP(Calculations[[#This Row],[For XLOOKUP]],Factors[For XLOOKUP],Factors[Source],"")</f>
        <v>EPA 2022</v>
      </c>
      <c r="O590" s="54" t="s">
        <v>1079</v>
      </c>
      <c r="P590" s="54" t="s">
        <v>1079</v>
      </c>
      <c r="Q590" s="54" t="s">
        <v>1079</v>
      </c>
      <c r="R590" s="54" t="s">
        <v>1079</v>
      </c>
      <c r="S590" s="54">
        <v>7.2930814433462094</v>
      </c>
      <c r="T590" s="54" t="s">
        <v>1077</v>
      </c>
      <c r="U590" s="125">
        <v>7.2930814433462094</v>
      </c>
    </row>
    <row r="591" spans="1:21" x14ac:dyDescent="0.3">
      <c r="A591" s="8" t="s">
        <v>315</v>
      </c>
      <c r="B591" s="8" t="s">
        <v>544</v>
      </c>
      <c r="C591" s="9" t="s">
        <v>577</v>
      </c>
      <c r="D591" s="9" t="s">
        <v>550</v>
      </c>
      <c r="E591" s="8" t="s">
        <v>313</v>
      </c>
      <c r="F591" s="10" t="s">
        <v>313</v>
      </c>
      <c r="G591" s="28">
        <v>980</v>
      </c>
      <c r="H591" s="37" t="s">
        <v>427</v>
      </c>
      <c r="I591" s="9" t="s">
        <v>381</v>
      </c>
      <c r="J591" s="46" t="s">
        <v>492</v>
      </c>
      <c r="K591" s="31" t="str">
        <f>_xlfn.XLOOKUP(Calculations[[#This Row],[For XLOOKUP]],Factors[For XLOOKUP],Factors[Factor],"")</f>
        <v>Σ.Ε. CO₂ eq</v>
      </c>
      <c r="L591" s="31">
        <f>_xlfn.XLOOKUP(Calculations[[#This Row],[For XLOOKUP]],Factors[For XLOOKUP],Factors[Value],"")</f>
        <v>4.749E-4</v>
      </c>
      <c r="M591" s="31" t="str">
        <f>_xlfn.XLOOKUP(Calculations[[#This Row],[For XLOOKUP]],Factors[For XLOOKUP],Factors[Units],"")</f>
        <v>tn CO2 eq/ €</v>
      </c>
      <c r="N591" s="12" t="str">
        <f>_xlfn.XLOOKUP(Calculations[[#This Row],[For XLOOKUP]],Factors[For XLOOKUP],Factors[Source],"")</f>
        <v>EXIOBASE 2019 - GR</v>
      </c>
      <c r="O591" s="26" t="s">
        <v>1079</v>
      </c>
      <c r="P591" s="26" t="s">
        <v>1079</v>
      </c>
      <c r="Q591" s="26" t="s">
        <v>1079</v>
      </c>
      <c r="R591" s="26" t="s">
        <v>1079</v>
      </c>
      <c r="S591" s="26">
        <v>4.4592753565494299</v>
      </c>
      <c r="T591" s="26" t="s">
        <v>1077</v>
      </c>
      <c r="U591" s="65">
        <v>4.4592753565494299</v>
      </c>
    </row>
    <row r="592" spans="1:21" x14ac:dyDescent="0.3">
      <c r="A592" s="8" t="s">
        <v>315</v>
      </c>
      <c r="B592" s="8" t="s">
        <v>544</v>
      </c>
      <c r="C592" s="9" t="s">
        <v>577</v>
      </c>
      <c r="D592" s="9" t="s">
        <v>550</v>
      </c>
      <c r="E592" s="8" t="s">
        <v>313</v>
      </c>
      <c r="F592" s="10" t="s">
        <v>313</v>
      </c>
      <c r="G592" s="28">
        <v>39445</v>
      </c>
      <c r="H592" s="37" t="s">
        <v>427</v>
      </c>
      <c r="I592" s="9" t="s">
        <v>326</v>
      </c>
      <c r="J592" s="46" t="s">
        <v>437</v>
      </c>
      <c r="K592" s="31" t="str">
        <f>_xlfn.XLOOKUP(Calculations[[#This Row],[For XLOOKUP]],Factors[For XLOOKUP],Factors[Factor],"")</f>
        <v>Σ.Ε. CO₂ eq</v>
      </c>
      <c r="L592" s="31">
        <f>_xlfn.XLOOKUP(Calculations[[#This Row],[For XLOOKUP]],Factors[For XLOOKUP],Factors[Value],"")</f>
        <v>4.2049999999999998E-4</v>
      </c>
      <c r="M592" s="31" t="str">
        <f>_xlfn.XLOOKUP(Calculations[[#This Row],[For XLOOKUP]],Factors[For XLOOKUP],Factors[Units],"")</f>
        <v>tn CO2 eq/ €</v>
      </c>
      <c r="N592" s="12" t="str">
        <f>_xlfn.XLOOKUP(Calculations[[#This Row],[For XLOOKUP]],Factors[For XLOOKUP],Factors[Source],"")</f>
        <v>EXIOBASE 2019 - GR</v>
      </c>
      <c r="O592" s="26" t="s">
        <v>1079</v>
      </c>
      <c r="P592" s="26" t="s">
        <v>1079</v>
      </c>
      <c r="Q592" s="26" t="s">
        <v>1079</v>
      </c>
      <c r="R592" s="26" t="s">
        <v>1079</v>
      </c>
      <c r="S592" s="26">
        <v>2.3491160773696054</v>
      </c>
      <c r="T592" s="26" t="s">
        <v>1077</v>
      </c>
      <c r="U592" s="65">
        <v>2.3491160773696054</v>
      </c>
    </row>
    <row r="593" spans="1:21" x14ac:dyDescent="0.3">
      <c r="A593" s="8" t="s">
        <v>315</v>
      </c>
      <c r="B593" s="8" t="s">
        <v>544</v>
      </c>
      <c r="C593" s="9" t="s">
        <v>577</v>
      </c>
      <c r="D593" s="9" t="s">
        <v>550</v>
      </c>
      <c r="E593" s="8" t="s">
        <v>313</v>
      </c>
      <c r="F593" s="10" t="s">
        <v>313</v>
      </c>
      <c r="G593" s="28">
        <v>590443.27600000007</v>
      </c>
      <c r="H593" s="37" t="s">
        <v>427</v>
      </c>
      <c r="I593" s="9" t="s">
        <v>359</v>
      </c>
      <c r="J593" s="46" t="s">
        <v>470</v>
      </c>
      <c r="K593" s="31" t="str">
        <f>_xlfn.XLOOKUP(Calculations[[#This Row],[For XLOOKUP]],Factors[For XLOOKUP],Factors[Factor],"")</f>
        <v>Σ.Ε. CO₂ eq</v>
      </c>
      <c r="L593" s="31">
        <f>_xlfn.XLOOKUP(Calculations[[#This Row],[For XLOOKUP]],Factors[For XLOOKUP],Factors[Value],"")</f>
        <v>8.1360000000000004E-4</v>
      </c>
      <c r="M593" s="31" t="str">
        <f>_xlfn.XLOOKUP(Calculations[[#This Row],[For XLOOKUP]],Factors[For XLOOKUP],Factors[Units],"")</f>
        <v>tn CO2 eq/ €</v>
      </c>
      <c r="N593" s="12" t="str">
        <f>_xlfn.XLOOKUP(Calculations[[#This Row],[For XLOOKUP]],Factors[For XLOOKUP],Factors[Source],"")</f>
        <v>EXIOBASE 2019 - GR</v>
      </c>
      <c r="O593" s="26" t="s">
        <v>1079</v>
      </c>
      <c r="P593" s="26" t="s">
        <v>1079</v>
      </c>
      <c r="Q593" s="26" t="s">
        <v>1079</v>
      </c>
      <c r="R593" s="26" t="s">
        <v>1079</v>
      </c>
      <c r="S593" s="26">
        <v>1.7382473277659367</v>
      </c>
      <c r="T593" s="26" t="s">
        <v>1077</v>
      </c>
      <c r="U593" s="65">
        <v>1.7382473277659367</v>
      </c>
    </row>
    <row r="594" spans="1:21" x14ac:dyDescent="0.3">
      <c r="A594" s="8" t="s">
        <v>315</v>
      </c>
      <c r="B594" s="8" t="s">
        <v>544</v>
      </c>
      <c r="C594" s="9" t="s">
        <v>577</v>
      </c>
      <c r="D594" s="9" t="s">
        <v>550</v>
      </c>
      <c r="E594" s="8" t="s">
        <v>313</v>
      </c>
      <c r="F594" s="10" t="s">
        <v>313</v>
      </c>
      <c r="G594" s="28">
        <v>20711.2441</v>
      </c>
      <c r="H594" s="37" t="s">
        <v>427</v>
      </c>
      <c r="I594" s="41" t="s">
        <v>381</v>
      </c>
      <c r="J594" s="46" t="s">
        <v>492</v>
      </c>
      <c r="K594" s="12" t="str">
        <f>_xlfn.XLOOKUP(Calculations[[#This Row],[For XLOOKUP]],Factors[For XLOOKUP],Factors[Factor],"")</f>
        <v>Σ.Ε. CO₂ eq</v>
      </c>
      <c r="L594" s="12">
        <f>_xlfn.XLOOKUP(Calculations[[#This Row],[For XLOOKUP]],Factors[For XLOOKUP],Factors[Value],"")</f>
        <v>4.749E-4</v>
      </c>
      <c r="M594" s="12" t="str">
        <f>_xlfn.XLOOKUP(Calculations[[#This Row],[For XLOOKUP]],Factors[For XLOOKUP],Factors[Units],"")</f>
        <v>tn CO2 eq/ €</v>
      </c>
      <c r="N594" s="12" t="str">
        <f>_xlfn.XLOOKUP(Calculations[[#This Row],[For XLOOKUP]],Factors[For XLOOKUP],Factors[Source],"")</f>
        <v>EXIOBASE 2019 - GR</v>
      </c>
      <c r="O594" s="54" t="s">
        <v>1079</v>
      </c>
      <c r="P594" s="54" t="s">
        <v>1079</v>
      </c>
      <c r="Q594" s="54" t="s">
        <v>1079</v>
      </c>
      <c r="R594" s="54" t="s">
        <v>1079</v>
      </c>
      <c r="S594" s="54">
        <v>3.2479029791848695</v>
      </c>
      <c r="T594" s="54" t="s">
        <v>1077</v>
      </c>
      <c r="U594" s="125">
        <v>3.2479029791848695</v>
      </c>
    </row>
    <row r="595" spans="1:21" x14ac:dyDescent="0.3">
      <c r="A595" s="8" t="s">
        <v>315</v>
      </c>
      <c r="B595" s="8" t="s">
        <v>544</v>
      </c>
      <c r="C595" s="9" t="s">
        <v>577</v>
      </c>
      <c r="D595" s="9" t="s">
        <v>550</v>
      </c>
      <c r="E595" s="8" t="s">
        <v>313</v>
      </c>
      <c r="F595" s="10" t="s">
        <v>313</v>
      </c>
      <c r="G595" s="28">
        <v>27530.600000000002</v>
      </c>
      <c r="H595" s="37" t="s">
        <v>427</v>
      </c>
      <c r="I595" s="41" t="s">
        <v>389</v>
      </c>
      <c r="J595" s="46" t="s">
        <v>500</v>
      </c>
      <c r="K595" s="12" t="str">
        <f>_xlfn.XLOOKUP(Calculations[[#This Row],[For XLOOKUP]],Factors[For XLOOKUP],Factors[Factor],"")</f>
        <v>Σ.Ε. CO₂ eq</v>
      </c>
      <c r="L595" s="12">
        <f>_xlfn.XLOOKUP(Calculations[[#This Row],[For XLOOKUP]],Factors[For XLOOKUP],Factors[Value],"")</f>
        <v>1.758E-3</v>
      </c>
      <c r="M595" s="12" t="str">
        <f>_xlfn.XLOOKUP(Calculations[[#This Row],[For XLOOKUP]],Factors[For XLOOKUP],Factors[Units],"")</f>
        <v>tn CO2 eq/ €</v>
      </c>
      <c r="N595" s="12" t="str">
        <f>_xlfn.XLOOKUP(Calculations[[#This Row],[For XLOOKUP]],Factors[For XLOOKUP],Factors[Source],"")</f>
        <v>EXIOBASE 2019 - GR</v>
      </c>
      <c r="O595" s="54" t="s">
        <v>1079</v>
      </c>
      <c r="P595" s="54" t="s">
        <v>1079</v>
      </c>
      <c r="Q595" s="54" t="s">
        <v>1079</v>
      </c>
      <c r="R595" s="54" t="s">
        <v>1079</v>
      </c>
      <c r="S595" s="54">
        <v>301.43732899472832</v>
      </c>
      <c r="T595" s="54" t="s">
        <v>1077</v>
      </c>
      <c r="U595" s="125">
        <v>301.43732899472832</v>
      </c>
    </row>
    <row r="596" spans="1:21" x14ac:dyDescent="0.3">
      <c r="A596" s="8" t="s">
        <v>315</v>
      </c>
      <c r="B596" s="8" t="s">
        <v>544</v>
      </c>
      <c r="C596" s="9" t="s">
        <v>577</v>
      </c>
      <c r="D596" s="9" t="s">
        <v>550</v>
      </c>
      <c r="E596" s="8" t="s">
        <v>313</v>
      </c>
      <c r="F596" s="10" t="s">
        <v>313</v>
      </c>
      <c r="G596" s="28">
        <v>26181.702000000001</v>
      </c>
      <c r="H596" s="37" t="s">
        <v>427</v>
      </c>
      <c r="I596" s="41" t="s">
        <v>348</v>
      </c>
      <c r="J596" s="46" t="s">
        <v>459</v>
      </c>
      <c r="K596" s="12" t="str">
        <f>_xlfn.XLOOKUP(Calculations[[#This Row],[For XLOOKUP]],Factors[For XLOOKUP],Factors[Factor],"")</f>
        <v>Σ.Ε. CO₂ eq</v>
      </c>
      <c r="L596" s="12">
        <f>_xlfn.XLOOKUP(Calculations[[#This Row],[For XLOOKUP]],Factors[For XLOOKUP],Factors[Value],"")</f>
        <v>1.3630000000000001E-3</v>
      </c>
      <c r="M596" s="12" t="str">
        <f>_xlfn.XLOOKUP(Calculations[[#This Row],[For XLOOKUP]],Factors[For XLOOKUP],Factors[Units],"")</f>
        <v>tn CO2 eq/ €</v>
      </c>
      <c r="N596" s="12" t="str">
        <f>_xlfn.XLOOKUP(Calculations[[#This Row],[For XLOOKUP]],Factors[For XLOOKUP],Factors[Source],"")</f>
        <v>EXIOBASE 2019 - GR</v>
      </c>
      <c r="O596" s="54" t="s">
        <v>1079</v>
      </c>
      <c r="P596" s="54" t="s">
        <v>1079</v>
      </c>
      <c r="Q596" s="54" t="s">
        <v>1079</v>
      </c>
      <c r="R596" s="54" t="s">
        <v>1079</v>
      </c>
      <c r="S596" s="54">
        <v>4.6872598226328401</v>
      </c>
      <c r="T596" s="54" t="s">
        <v>1077</v>
      </c>
      <c r="U596" s="125">
        <v>4.6872598226328401</v>
      </c>
    </row>
    <row r="597" spans="1:21" x14ac:dyDescent="0.3">
      <c r="A597" s="8" t="s">
        <v>315</v>
      </c>
      <c r="B597" s="8" t="s">
        <v>544</v>
      </c>
      <c r="C597" s="9" t="s">
        <v>577</v>
      </c>
      <c r="D597" s="9" t="s">
        <v>550</v>
      </c>
      <c r="E597" s="8" t="s">
        <v>313</v>
      </c>
      <c r="F597" s="10" t="s">
        <v>313</v>
      </c>
      <c r="G597" s="28">
        <v>85930.25</v>
      </c>
      <c r="H597" s="37" t="s">
        <v>427</v>
      </c>
      <c r="I597" s="41" t="s">
        <v>546</v>
      </c>
      <c r="J597" s="46" t="s">
        <v>545</v>
      </c>
      <c r="K597" s="12" t="str">
        <f>_xlfn.XLOOKUP(Calculations[[#This Row],[For XLOOKUP]],Factors[For XLOOKUP],Factors[Factor],"")</f>
        <v>Σ.Ε. CO₂ eq</v>
      </c>
      <c r="L597" s="12">
        <f>_xlfn.XLOOKUP(Calculations[[#This Row],[For XLOOKUP]],Factors[For XLOOKUP],Factors[Value],"")</f>
        <v>1.6581684E-4</v>
      </c>
      <c r="M597" s="12" t="str">
        <f>_xlfn.XLOOKUP(Calculations[[#This Row],[For XLOOKUP]],Factors[For XLOOKUP],Factors[Units],"")</f>
        <v>tn CO2 eq/ €</v>
      </c>
      <c r="N597" s="12" t="str">
        <f>_xlfn.XLOOKUP(Calculations[[#This Row],[For XLOOKUP]],Factors[For XLOOKUP],Factors[Source],"")</f>
        <v>BEIS 2021</v>
      </c>
      <c r="O597" s="54" t="s">
        <v>1079</v>
      </c>
      <c r="P597" s="54" t="s">
        <v>1079</v>
      </c>
      <c r="Q597" s="54" t="s">
        <v>1079</v>
      </c>
      <c r="R597" s="54" t="s">
        <v>1079</v>
      </c>
      <c r="S597" s="54">
        <v>191.63385701209938</v>
      </c>
      <c r="T597" s="54" t="s">
        <v>1077</v>
      </c>
      <c r="U597" s="125">
        <v>191.63385701209938</v>
      </c>
    </row>
    <row r="598" spans="1:21" x14ac:dyDescent="0.3">
      <c r="A598" s="8" t="s">
        <v>315</v>
      </c>
      <c r="B598" s="8" t="s">
        <v>544</v>
      </c>
      <c r="C598" s="9" t="s">
        <v>577</v>
      </c>
      <c r="D598" s="9" t="s">
        <v>550</v>
      </c>
      <c r="E598" s="8" t="s">
        <v>313</v>
      </c>
      <c r="F598" s="10" t="s">
        <v>313</v>
      </c>
      <c r="G598" s="28">
        <v>2000</v>
      </c>
      <c r="H598" s="37" t="s">
        <v>427</v>
      </c>
      <c r="I598" s="41" t="s">
        <v>817</v>
      </c>
      <c r="J598" s="46" t="s">
        <v>818</v>
      </c>
      <c r="K598" s="12" t="str">
        <f>_xlfn.XLOOKUP(Calculations[[#This Row],[For XLOOKUP]],Factors[For XLOOKUP],Factors[Factor],"")</f>
        <v>Σ.Ε. CO₂ eq</v>
      </c>
      <c r="L598" s="12">
        <f>_xlfn.XLOOKUP(Calculations[[#This Row],[For XLOOKUP]],Factors[For XLOOKUP],Factors[Value],"")</f>
        <v>2.43E-4</v>
      </c>
      <c r="M598" s="12" t="str">
        <f>_xlfn.XLOOKUP(Calculations[[#This Row],[For XLOOKUP]],Factors[For XLOOKUP],Factors[Units],"")</f>
        <v>tn CO2 eq/ €</v>
      </c>
      <c r="N598" s="12" t="str">
        <f>_xlfn.XLOOKUP(Calculations[[#This Row],[For XLOOKUP]],Factors[For XLOOKUP],Factors[Source],"")</f>
        <v>EXIOBASE 2019 - GR</v>
      </c>
      <c r="O598" s="54" t="s">
        <v>1079</v>
      </c>
      <c r="P598" s="54" t="s">
        <v>1079</v>
      </c>
      <c r="Q598" s="54" t="s">
        <v>1079</v>
      </c>
      <c r="R598" s="54" t="s">
        <v>1079</v>
      </c>
      <c r="S598" s="54">
        <v>261.76139000848377</v>
      </c>
      <c r="T598" s="54" t="s">
        <v>1077</v>
      </c>
      <c r="U598" s="125">
        <v>261.76139000848377</v>
      </c>
    </row>
    <row r="599" spans="1:21" x14ac:dyDescent="0.3">
      <c r="A599" s="8" t="s">
        <v>315</v>
      </c>
      <c r="B599" s="8" t="s">
        <v>544</v>
      </c>
      <c r="C599" s="9" t="s">
        <v>577</v>
      </c>
      <c r="D599" s="9" t="s">
        <v>550</v>
      </c>
      <c r="E599" s="8" t="s">
        <v>313</v>
      </c>
      <c r="F599" s="10" t="s">
        <v>313</v>
      </c>
      <c r="G599" s="28">
        <v>727</v>
      </c>
      <c r="H599" s="37" t="s">
        <v>427</v>
      </c>
      <c r="I599" s="41" t="s">
        <v>356</v>
      </c>
      <c r="J599" s="46" t="s">
        <v>467</v>
      </c>
      <c r="K599" s="12" t="str">
        <f>_xlfn.XLOOKUP(Calculations[[#This Row],[For XLOOKUP]],Factors[For XLOOKUP],Factors[Factor],"")</f>
        <v>Σ.Ε. CO₂ eq</v>
      </c>
      <c r="L599" s="12">
        <f>_xlfn.XLOOKUP(Calculations[[#This Row],[For XLOOKUP]],Factors[For XLOOKUP],Factors[Value],"")</f>
        <v>4.5980000000000001E-4</v>
      </c>
      <c r="M599" s="12" t="str">
        <f>_xlfn.XLOOKUP(Calculations[[#This Row],[For XLOOKUP]],Factors[For XLOOKUP],Factors[Units],"")</f>
        <v>tn CO2 eq/ €</v>
      </c>
      <c r="N599" s="12" t="str">
        <f>_xlfn.XLOOKUP(Calculations[[#This Row],[For XLOOKUP]],Factors[For XLOOKUP],Factors[Source],"")</f>
        <v>EXIOBASE 2019 - GR</v>
      </c>
      <c r="O599" s="54" t="s">
        <v>1079</v>
      </c>
      <c r="P599" s="54" t="s">
        <v>1079</v>
      </c>
      <c r="Q599" s="54" t="s">
        <v>1079</v>
      </c>
      <c r="R599" s="54" t="s">
        <v>1079</v>
      </c>
      <c r="S599" s="54">
        <v>0.42665772605066099</v>
      </c>
      <c r="T599" s="54" t="s">
        <v>1077</v>
      </c>
      <c r="U599" s="125">
        <v>0.42665772605066099</v>
      </c>
    </row>
    <row r="600" spans="1:21" x14ac:dyDescent="0.3">
      <c r="A600" s="8" t="s">
        <v>315</v>
      </c>
      <c r="B600" s="8" t="s">
        <v>544</v>
      </c>
      <c r="C600" s="9" t="s">
        <v>577</v>
      </c>
      <c r="D600" s="9" t="s">
        <v>550</v>
      </c>
      <c r="E600" s="8" t="s">
        <v>313</v>
      </c>
      <c r="F600" s="10" t="s">
        <v>313</v>
      </c>
      <c r="G600" s="28">
        <v>1412.9040000000002</v>
      </c>
      <c r="H600" s="37" t="s">
        <v>427</v>
      </c>
      <c r="I600" s="41" t="s">
        <v>381</v>
      </c>
      <c r="J600" s="46" t="s">
        <v>492</v>
      </c>
      <c r="K600" s="12" t="str">
        <f>_xlfn.XLOOKUP(Calculations[[#This Row],[For XLOOKUP]],Factors[For XLOOKUP],Factors[Factor],"")</f>
        <v>Σ.Ε. CO₂ eq</v>
      </c>
      <c r="L600" s="12">
        <f>_xlfn.XLOOKUP(Calculations[[#This Row],[For XLOOKUP]],Factors[For XLOOKUP],Factors[Value],"")</f>
        <v>4.749E-4</v>
      </c>
      <c r="M600" s="12" t="str">
        <f>_xlfn.XLOOKUP(Calculations[[#This Row],[For XLOOKUP]],Factors[For XLOOKUP],Factors[Units],"")</f>
        <v>tn CO2 eq/ €</v>
      </c>
      <c r="N600" s="12" t="str">
        <f>_xlfn.XLOOKUP(Calculations[[#This Row],[For XLOOKUP]],Factors[For XLOOKUP],Factors[Source],"")</f>
        <v>EXIOBASE 2019 - GR</v>
      </c>
      <c r="O600" s="54" t="s">
        <v>1079</v>
      </c>
      <c r="P600" s="54" t="s">
        <v>1079</v>
      </c>
      <c r="Q600" s="54" t="s">
        <v>1079</v>
      </c>
      <c r="R600" s="54" t="s">
        <v>1079</v>
      </c>
      <c r="S600" s="54">
        <v>119.86896550993416</v>
      </c>
      <c r="T600" s="54" t="s">
        <v>1077</v>
      </c>
      <c r="U600" s="125">
        <v>119.86896550993416</v>
      </c>
    </row>
    <row r="601" spans="1:21" x14ac:dyDescent="0.3">
      <c r="A601" s="8" t="s">
        <v>315</v>
      </c>
      <c r="B601" s="8" t="s">
        <v>544</v>
      </c>
      <c r="C601" s="9" t="s">
        <v>577</v>
      </c>
      <c r="D601" s="9" t="s">
        <v>550</v>
      </c>
      <c r="E601" s="8" t="s">
        <v>313</v>
      </c>
      <c r="F601" s="10" t="s">
        <v>313</v>
      </c>
      <c r="G601" s="28">
        <v>400</v>
      </c>
      <c r="H601" s="37" t="s">
        <v>427</v>
      </c>
      <c r="I601" s="41" t="s">
        <v>389</v>
      </c>
      <c r="J601" s="46" t="s">
        <v>500</v>
      </c>
      <c r="K601" s="12" t="str">
        <f>_xlfn.XLOOKUP(Calculations[[#This Row],[For XLOOKUP]],Factors[For XLOOKUP],Factors[Factor],"")</f>
        <v>Σ.Ε. CO₂ eq</v>
      </c>
      <c r="L601" s="12">
        <f>_xlfn.XLOOKUP(Calculations[[#This Row],[For XLOOKUP]],Factors[For XLOOKUP],Factors[Value],"")</f>
        <v>1.758E-3</v>
      </c>
      <c r="M601" s="12" t="str">
        <f>_xlfn.XLOOKUP(Calculations[[#This Row],[For XLOOKUP]],Factors[For XLOOKUP],Factors[Units],"")</f>
        <v>tn CO2 eq/ €</v>
      </c>
      <c r="N601" s="12" t="str">
        <f>_xlfn.XLOOKUP(Calculations[[#This Row],[For XLOOKUP]],Factors[For XLOOKUP],Factors[Source],"")</f>
        <v>EXIOBASE 2019 - GR</v>
      </c>
      <c r="O601" s="54" t="s">
        <v>1079</v>
      </c>
      <c r="P601" s="54" t="s">
        <v>1079</v>
      </c>
      <c r="Q601" s="54" t="s">
        <v>1079</v>
      </c>
      <c r="R601" s="54" t="s">
        <v>1079</v>
      </c>
      <c r="S601" s="54">
        <v>14.590383305547588</v>
      </c>
      <c r="T601" s="54" t="s">
        <v>1077</v>
      </c>
      <c r="U601" s="125">
        <v>14.590383305547588</v>
      </c>
    </row>
    <row r="602" spans="1:21" x14ac:dyDescent="0.3">
      <c r="A602" s="8" t="s">
        <v>315</v>
      </c>
      <c r="B602" s="8" t="s">
        <v>544</v>
      </c>
      <c r="C602" s="9" t="s">
        <v>577</v>
      </c>
      <c r="D602" s="9" t="s">
        <v>550</v>
      </c>
      <c r="E602" s="8" t="s">
        <v>313</v>
      </c>
      <c r="F602" s="10" t="s">
        <v>313</v>
      </c>
      <c r="G602" s="28">
        <v>791.86400000000003</v>
      </c>
      <c r="H602" s="37" t="s">
        <v>427</v>
      </c>
      <c r="I602" s="41" t="s">
        <v>356</v>
      </c>
      <c r="J602" s="46" t="s">
        <v>467</v>
      </c>
      <c r="K602" s="12" t="str">
        <f>_xlfn.XLOOKUP(Calculations[[#This Row],[For XLOOKUP]],Factors[For XLOOKUP],Factors[Factor],"")</f>
        <v>Σ.Ε. CO₂ eq</v>
      </c>
      <c r="L602" s="12">
        <f>_xlfn.XLOOKUP(Calculations[[#This Row],[For XLOOKUP]],Factors[For XLOOKUP],Factors[Value],"")</f>
        <v>4.5980000000000001E-4</v>
      </c>
      <c r="M602" s="12" t="str">
        <f>_xlfn.XLOOKUP(Calculations[[#This Row],[For XLOOKUP]],Factors[For XLOOKUP],Factors[Units],"")</f>
        <v>tn CO2 eq/ €</v>
      </c>
      <c r="N602" s="12" t="str">
        <f>_xlfn.XLOOKUP(Calculations[[#This Row],[For XLOOKUP]],Factors[For XLOOKUP],Factors[Source],"")</f>
        <v>EXIOBASE 2019 - GR</v>
      </c>
      <c r="O602" s="54" t="s">
        <v>1079</v>
      </c>
      <c r="P602" s="54" t="s">
        <v>1079</v>
      </c>
      <c r="Q602" s="54" t="s">
        <v>1079</v>
      </c>
      <c r="R602" s="54" t="s">
        <v>1079</v>
      </c>
      <c r="S602" s="54">
        <v>0.32485968707320095</v>
      </c>
      <c r="T602" s="54" t="s">
        <v>1077</v>
      </c>
      <c r="U602" s="125">
        <v>0.32485968707320095</v>
      </c>
    </row>
    <row r="603" spans="1:21" x14ac:dyDescent="0.3">
      <c r="A603" s="8" t="s">
        <v>315</v>
      </c>
      <c r="B603" s="8" t="s">
        <v>547</v>
      </c>
      <c r="C603" s="9" t="s">
        <v>577</v>
      </c>
      <c r="D603" s="9" t="s">
        <v>301</v>
      </c>
      <c r="E603" s="8" t="s">
        <v>301</v>
      </c>
      <c r="F603" s="10" t="s">
        <v>302</v>
      </c>
      <c r="G603" s="28">
        <v>10215.292000000001</v>
      </c>
      <c r="H603" s="37" t="s">
        <v>7</v>
      </c>
      <c r="I603" s="41" t="s">
        <v>89</v>
      </c>
      <c r="J603" s="46" t="s">
        <v>559</v>
      </c>
      <c r="K603" s="12" t="str">
        <f>_xlfn.XLOOKUP(Calculations[[#This Row],[For XLOOKUP]],Factors[For XLOOKUP],Factors[Factor],"")</f>
        <v>Σ.Ε. CO₂ eq</v>
      </c>
      <c r="L603" s="12">
        <f>_xlfn.XLOOKUP(Calculations[[#This Row],[For XLOOKUP]],Factors[For XLOOKUP],Factors[Value],"")</f>
        <v>6.0663999999999998E-4</v>
      </c>
      <c r="M603" s="12" t="str">
        <f>_xlfn.XLOOKUP(Calculations[[#This Row],[For XLOOKUP]],Factors[For XLOOKUP],Factors[Units],"")</f>
        <v>t CO2 eq/lt</v>
      </c>
      <c r="N603" s="12" t="str">
        <f>_xlfn.XLOOKUP(Calculations[[#This Row],[For XLOOKUP]],Factors[For XLOOKUP],Factors[Source],"")</f>
        <v>DEFRA 2024</v>
      </c>
      <c r="O603" s="54" t="s">
        <v>1079</v>
      </c>
      <c r="P603" s="54" t="s">
        <v>1079</v>
      </c>
      <c r="Q603" s="54" t="s">
        <v>1079</v>
      </c>
      <c r="R603" s="54" t="s">
        <v>1079</v>
      </c>
      <c r="S603" s="54">
        <v>3.3783010314440345</v>
      </c>
      <c r="T603" s="54" t="s">
        <v>1077</v>
      </c>
      <c r="U603" s="125">
        <v>3.3783010314440345</v>
      </c>
    </row>
    <row r="604" spans="1:21" x14ac:dyDescent="0.3">
      <c r="A604" s="8" t="s">
        <v>315</v>
      </c>
      <c r="B604" s="8" t="s">
        <v>547</v>
      </c>
      <c r="C604" s="9" t="s">
        <v>577</v>
      </c>
      <c r="D604" s="9" t="s">
        <v>301</v>
      </c>
      <c r="E604" s="8" t="s">
        <v>301</v>
      </c>
      <c r="F604" s="10" t="s">
        <v>302</v>
      </c>
      <c r="G604" s="28">
        <v>5387.8</v>
      </c>
      <c r="H604" s="37" t="s">
        <v>7</v>
      </c>
      <c r="I604" s="41" t="s">
        <v>89</v>
      </c>
      <c r="J604" s="46" t="s">
        <v>559</v>
      </c>
      <c r="K604" s="12" t="str">
        <f>_xlfn.XLOOKUP(Calculations[[#This Row],[For XLOOKUP]],Factors[For XLOOKUP],Factors[Factor],"")</f>
        <v>Σ.Ε. CO₂ eq</v>
      </c>
      <c r="L604" s="12">
        <f>_xlfn.XLOOKUP(Calculations[[#This Row],[For XLOOKUP]],Factors[For XLOOKUP],Factors[Value],"")</f>
        <v>6.0663999999999998E-4</v>
      </c>
      <c r="M604" s="12" t="str">
        <f>_xlfn.XLOOKUP(Calculations[[#This Row],[For XLOOKUP]],Factors[For XLOOKUP],Factors[Units],"")</f>
        <v>t CO2 eq/lt</v>
      </c>
      <c r="N604" s="12" t="str">
        <f>_xlfn.XLOOKUP(Calculations[[#This Row],[For XLOOKUP]],Factors[For XLOOKUP],Factors[Source],"")</f>
        <v>DEFRA 2024</v>
      </c>
      <c r="O604" s="54" t="s">
        <v>1079</v>
      </c>
      <c r="P604" s="54" t="s">
        <v>1079</v>
      </c>
      <c r="Q604" s="54" t="s">
        <v>1079</v>
      </c>
      <c r="R604" s="54" t="s">
        <v>1079</v>
      </c>
      <c r="S604" s="54">
        <v>3.2864502567960963</v>
      </c>
      <c r="T604" s="54" t="s">
        <v>1077</v>
      </c>
      <c r="U604" s="125">
        <v>3.2864502567960963</v>
      </c>
    </row>
    <row r="605" spans="1:21" x14ac:dyDescent="0.3">
      <c r="A605" s="8" t="s">
        <v>315</v>
      </c>
      <c r="B605" s="8" t="s">
        <v>547</v>
      </c>
      <c r="C605" s="9" t="s">
        <v>577</v>
      </c>
      <c r="D605" s="9" t="s">
        <v>301</v>
      </c>
      <c r="E605" s="8" t="s">
        <v>301</v>
      </c>
      <c r="F605" s="10" t="s">
        <v>302</v>
      </c>
      <c r="G605" s="28">
        <v>0</v>
      </c>
      <c r="H605" s="37" t="s">
        <v>7</v>
      </c>
      <c r="I605" s="41" t="s">
        <v>89</v>
      </c>
      <c r="J605" s="46" t="s">
        <v>559</v>
      </c>
      <c r="K605" s="12" t="str">
        <f>_xlfn.XLOOKUP(Calculations[[#This Row],[For XLOOKUP]],Factors[For XLOOKUP],Factors[Factor],"")</f>
        <v>Σ.Ε. CO₂ eq</v>
      </c>
      <c r="L605" s="12">
        <f>_xlfn.XLOOKUP(Calculations[[#This Row],[For XLOOKUP]],Factors[For XLOOKUP],Factors[Value],"")</f>
        <v>6.0663999999999998E-4</v>
      </c>
      <c r="M605" s="12" t="str">
        <f>_xlfn.XLOOKUP(Calculations[[#This Row],[For XLOOKUP]],Factors[For XLOOKUP],Factors[Units],"")</f>
        <v>t CO2 eq/lt</v>
      </c>
      <c r="N605" s="12" t="str">
        <f>_xlfn.XLOOKUP(Calculations[[#This Row],[For XLOOKUP]],Factors[For XLOOKUP],Factors[Source],"")</f>
        <v>DEFRA 2024</v>
      </c>
      <c r="O605" s="54" t="s">
        <v>1079</v>
      </c>
      <c r="P605" s="54" t="s">
        <v>1079</v>
      </c>
      <c r="Q605" s="54" t="s">
        <v>1079</v>
      </c>
      <c r="R605" s="54" t="s">
        <v>1079</v>
      </c>
      <c r="S605" s="54">
        <v>207.85789928200003</v>
      </c>
      <c r="T605" s="54" t="s">
        <v>1077</v>
      </c>
      <c r="U605" s="125">
        <v>207.85789928200003</v>
      </c>
    </row>
    <row r="606" spans="1:21" x14ac:dyDescent="0.3">
      <c r="A606" s="8" t="s">
        <v>315</v>
      </c>
      <c r="B606" s="8" t="s">
        <v>547</v>
      </c>
      <c r="C606" s="9" t="s">
        <v>577</v>
      </c>
      <c r="D606" s="9" t="s">
        <v>301</v>
      </c>
      <c r="E606" s="8" t="s">
        <v>301</v>
      </c>
      <c r="F606" s="10" t="s">
        <v>302</v>
      </c>
      <c r="G606" s="28">
        <v>6775.1740000000009</v>
      </c>
      <c r="H606" s="37" t="s">
        <v>7</v>
      </c>
      <c r="I606" s="41" t="s">
        <v>89</v>
      </c>
      <c r="J606" s="46" t="s">
        <v>559</v>
      </c>
      <c r="K606" s="12" t="str">
        <f>_xlfn.XLOOKUP(Calculations[[#This Row],[For XLOOKUP]],Factors[For XLOOKUP],Factors[Factor],"")</f>
        <v>Σ.Ε. CO₂ eq</v>
      </c>
      <c r="L606" s="12">
        <f>_xlfn.XLOOKUP(Calculations[[#This Row],[For XLOOKUP]],Factors[For XLOOKUP],Factors[Value],"")</f>
        <v>6.0663999999999998E-4</v>
      </c>
      <c r="M606" s="12" t="str">
        <f>_xlfn.XLOOKUP(Calculations[[#This Row],[For XLOOKUP]],Factors[For XLOOKUP],Factors[Units],"")</f>
        <v>t CO2 eq/lt</v>
      </c>
      <c r="N606" s="12" t="str">
        <f>_xlfn.XLOOKUP(Calculations[[#This Row],[For XLOOKUP]],Factors[For XLOOKUP],Factors[Source],"")</f>
        <v>DEFRA 2024</v>
      </c>
      <c r="O606" s="54" t="s">
        <v>1079</v>
      </c>
      <c r="P606" s="54" t="s">
        <v>1079</v>
      </c>
      <c r="Q606" s="54" t="s">
        <v>1079</v>
      </c>
      <c r="R606" s="54" t="s">
        <v>1079</v>
      </c>
      <c r="S606" s="54">
        <v>19.691681451200004</v>
      </c>
      <c r="T606" s="54" t="s">
        <v>1077</v>
      </c>
      <c r="U606" s="125">
        <v>19.691681451200004</v>
      </c>
    </row>
    <row r="607" spans="1:21" x14ac:dyDescent="0.3">
      <c r="A607" s="8" t="s">
        <v>315</v>
      </c>
      <c r="B607" s="8" t="s">
        <v>547</v>
      </c>
      <c r="C607" s="9" t="s">
        <v>577</v>
      </c>
      <c r="D607" s="9" t="s">
        <v>301</v>
      </c>
      <c r="E607" s="8" t="s">
        <v>301</v>
      </c>
      <c r="F607" s="10" t="s">
        <v>302</v>
      </c>
      <c r="G607" s="28">
        <v>6953.496000000001</v>
      </c>
      <c r="H607" s="37" t="s">
        <v>7</v>
      </c>
      <c r="I607" s="41" t="s">
        <v>89</v>
      </c>
      <c r="J607" s="46" t="s">
        <v>559</v>
      </c>
      <c r="K607" s="12" t="str">
        <f>_xlfn.XLOOKUP(Calculations[[#This Row],[For XLOOKUP]],Factors[For XLOOKUP],Factors[Factor],"")</f>
        <v>Σ.Ε. CO₂ eq</v>
      </c>
      <c r="L607" s="12">
        <f>_xlfn.XLOOKUP(Calculations[[#This Row],[For XLOOKUP]],Factors[For XLOOKUP],Factors[Value],"")</f>
        <v>6.0663999999999998E-4</v>
      </c>
      <c r="M607" s="12" t="str">
        <f>_xlfn.XLOOKUP(Calculations[[#This Row],[For XLOOKUP]],Factors[For XLOOKUP],Factors[Units],"")</f>
        <v>t CO2 eq/lt</v>
      </c>
      <c r="N607" s="12" t="str">
        <f>_xlfn.XLOOKUP(Calculations[[#This Row],[For XLOOKUP]],Factors[For XLOOKUP],Factors[Source],"")</f>
        <v>DEFRA 2024</v>
      </c>
      <c r="O607" s="54" t="s">
        <v>1079</v>
      </c>
      <c r="P607" s="54" t="s">
        <v>1079</v>
      </c>
      <c r="Q607" s="54" t="s">
        <v>1079</v>
      </c>
      <c r="R607" s="54" t="s">
        <v>1079</v>
      </c>
      <c r="S607" s="54">
        <v>40.549226383599994</v>
      </c>
      <c r="T607" s="54" t="s">
        <v>1077</v>
      </c>
      <c r="U607" s="125">
        <v>40.549226383599994</v>
      </c>
    </row>
    <row r="608" spans="1:21" x14ac:dyDescent="0.3">
      <c r="A608" s="8" t="s">
        <v>315</v>
      </c>
      <c r="B608" s="8" t="s">
        <v>547</v>
      </c>
      <c r="C608" s="9" t="s">
        <v>577</v>
      </c>
      <c r="D608" s="9" t="s">
        <v>301</v>
      </c>
      <c r="E608" s="8" t="s">
        <v>301</v>
      </c>
      <c r="F608" s="10" t="s">
        <v>302</v>
      </c>
      <c r="G608" s="28">
        <v>512.75800000000004</v>
      </c>
      <c r="H608" s="37" t="s">
        <v>7</v>
      </c>
      <c r="I608" s="41" t="s">
        <v>89</v>
      </c>
      <c r="J608" s="46" t="s">
        <v>559</v>
      </c>
      <c r="K608" s="31" t="str">
        <f>_xlfn.XLOOKUP(Calculations[[#This Row],[For XLOOKUP]],Factors[For XLOOKUP],Factors[Factor],"")</f>
        <v>Σ.Ε. CO₂ eq</v>
      </c>
      <c r="L608" s="31">
        <f>_xlfn.XLOOKUP(Calculations[[#This Row],[For XLOOKUP]],Factors[For XLOOKUP],Factors[Value],"")</f>
        <v>6.0663999999999998E-4</v>
      </c>
      <c r="M608" s="31" t="str">
        <f>_xlfn.XLOOKUP(Calculations[[#This Row],[For XLOOKUP]],Factors[For XLOOKUP],Factors[Units],"")</f>
        <v>t CO2 eq/lt</v>
      </c>
      <c r="N608" s="12" t="str">
        <f>_xlfn.XLOOKUP(Calculations[[#This Row],[For XLOOKUP]],Factors[For XLOOKUP],Factors[Source],"")</f>
        <v>DEFRA 2024</v>
      </c>
      <c r="O608" s="26" t="s">
        <v>1079</v>
      </c>
      <c r="P608" s="26" t="s">
        <v>1079</v>
      </c>
      <c r="Q608" s="26" t="s">
        <v>1079</v>
      </c>
      <c r="R608" s="26" t="s">
        <v>1079</v>
      </c>
      <c r="S608" s="26">
        <v>69.201458149999993</v>
      </c>
      <c r="T608" s="26" t="s">
        <v>1077</v>
      </c>
      <c r="U608" s="65">
        <v>69.201458149999993</v>
      </c>
    </row>
    <row r="609" spans="1:21" x14ac:dyDescent="0.3">
      <c r="A609" s="8" t="s">
        <v>315</v>
      </c>
      <c r="B609" s="8" t="s">
        <v>547</v>
      </c>
      <c r="C609" s="9" t="s">
        <v>577</v>
      </c>
      <c r="D609" s="9" t="s">
        <v>301</v>
      </c>
      <c r="E609" s="8" t="s">
        <v>301</v>
      </c>
      <c r="F609" s="10" t="s">
        <v>551</v>
      </c>
      <c r="G609" s="28">
        <v>98.910000000000011</v>
      </c>
      <c r="H609" s="37" t="s">
        <v>7</v>
      </c>
      <c r="I609" s="41" t="s">
        <v>8</v>
      </c>
      <c r="J609" s="46" t="s">
        <v>560</v>
      </c>
      <c r="K609" s="12" t="str">
        <f>_xlfn.XLOOKUP(Calculations[[#This Row],[For XLOOKUP]],Factors[For XLOOKUP],Factors[Factor],"")</f>
        <v>Σ.Ε. CO₂ eq</v>
      </c>
      <c r="L609" s="12">
        <f>_xlfn.XLOOKUP(Calculations[[#This Row],[For XLOOKUP]],Factors[For XLOOKUP],Factors[Value],"")</f>
        <v>6.2665000000000008E-4</v>
      </c>
      <c r="M609" s="12" t="str">
        <f>_xlfn.XLOOKUP(Calculations[[#This Row],[For XLOOKUP]],Factors[For XLOOKUP],Factors[Units],"")</f>
        <v>t CO₂ eq/lt</v>
      </c>
      <c r="N609" s="12" t="str">
        <f>_xlfn.XLOOKUP(Calculations[[#This Row],[For XLOOKUP]],Factors[For XLOOKUP],Factors[Source],"")</f>
        <v>DEFRA 2024</v>
      </c>
      <c r="O609" s="54" t="s">
        <v>1079</v>
      </c>
      <c r="P609" s="54" t="s">
        <v>1079</v>
      </c>
      <c r="Q609" s="54" t="s">
        <v>1079</v>
      </c>
      <c r="R609" s="54" t="s">
        <v>1079</v>
      </c>
      <c r="S609" s="54">
        <v>0.15821225591180593</v>
      </c>
      <c r="T609" s="54" t="s">
        <v>1077</v>
      </c>
      <c r="U609" s="125">
        <v>0.15821225591180593</v>
      </c>
    </row>
    <row r="610" spans="1:21" x14ac:dyDescent="0.3">
      <c r="A610" s="8" t="s">
        <v>315</v>
      </c>
      <c r="B610" s="8" t="s">
        <v>547</v>
      </c>
      <c r="C610" s="9" t="s">
        <v>577</v>
      </c>
      <c r="D610" s="9" t="s">
        <v>301</v>
      </c>
      <c r="E610" s="8" t="s">
        <v>301</v>
      </c>
      <c r="F610" s="10" t="s">
        <v>302</v>
      </c>
      <c r="G610" s="28">
        <v>265.798</v>
      </c>
      <c r="H610" s="37" t="s">
        <v>7</v>
      </c>
      <c r="I610" s="41" t="s">
        <v>89</v>
      </c>
      <c r="J610" s="46" t="s">
        <v>559</v>
      </c>
      <c r="K610" s="31" t="str">
        <f>_xlfn.XLOOKUP(Calculations[[#This Row],[For XLOOKUP]],Factors[For XLOOKUP],Factors[Factor],"")</f>
        <v>Σ.Ε. CO₂ eq</v>
      </c>
      <c r="L610" s="31">
        <f>_xlfn.XLOOKUP(Calculations[[#This Row],[For XLOOKUP]],Factors[For XLOOKUP],Factors[Value],"")</f>
        <v>6.0663999999999998E-4</v>
      </c>
      <c r="M610" s="31" t="str">
        <f>_xlfn.XLOOKUP(Calculations[[#This Row],[For XLOOKUP]],Factors[For XLOOKUP],Factors[Units],"")</f>
        <v>t CO2 eq/lt</v>
      </c>
      <c r="N610" s="12" t="str">
        <f>_xlfn.XLOOKUP(Calculations[[#This Row],[For XLOOKUP]],Factors[For XLOOKUP],Factors[Source],"")</f>
        <v>DEFRA 2024</v>
      </c>
      <c r="O610" s="26" t="s">
        <v>1079</v>
      </c>
      <c r="P610" s="26" t="s">
        <v>1079</v>
      </c>
      <c r="Q610" s="26" t="s">
        <v>1079</v>
      </c>
      <c r="R610" s="26" t="s">
        <v>1079</v>
      </c>
      <c r="S610" s="26">
        <v>7.082531938868482</v>
      </c>
      <c r="T610" s="26" t="s">
        <v>1077</v>
      </c>
      <c r="U610" s="65">
        <v>7.082531938868482</v>
      </c>
    </row>
    <row r="611" spans="1:21" x14ac:dyDescent="0.3">
      <c r="A611" s="8" t="s">
        <v>315</v>
      </c>
      <c r="B611" s="8" t="s">
        <v>547</v>
      </c>
      <c r="C611" s="9" t="s">
        <v>577</v>
      </c>
      <c r="D611" s="9" t="s">
        <v>301</v>
      </c>
      <c r="E611" s="8" t="s">
        <v>301</v>
      </c>
      <c r="F611" s="10" t="s">
        <v>302</v>
      </c>
      <c r="G611" s="28">
        <v>204.482</v>
      </c>
      <c r="H611" s="37" t="s">
        <v>7</v>
      </c>
      <c r="I611" s="41" t="s">
        <v>89</v>
      </c>
      <c r="J611" s="46" t="s">
        <v>559</v>
      </c>
      <c r="K611" s="12" t="str">
        <f>_xlfn.XLOOKUP(Calculations[[#This Row],[For XLOOKUP]],Factors[For XLOOKUP],Factors[Factor],"")</f>
        <v>Σ.Ε. CO₂ eq</v>
      </c>
      <c r="L611" s="12">
        <f>_xlfn.XLOOKUP(Calculations[[#This Row],[For XLOOKUP]],Factors[For XLOOKUP],Factors[Value],"")</f>
        <v>6.0663999999999998E-4</v>
      </c>
      <c r="M611" s="12" t="str">
        <f>_xlfn.XLOOKUP(Calculations[[#This Row],[For XLOOKUP]],Factors[For XLOOKUP],Factors[Units],"")</f>
        <v>t CO2 eq/lt</v>
      </c>
      <c r="N611" s="12" t="str">
        <f>_xlfn.XLOOKUP(Calculations[[#This Row],[For XLOOKUP]],Factors[For XLOOKUP],Factors[Source],"")</f>
        <v>DEFRA 2024</v>
      </c>
      <c r="O611" s="54">
        <v>12.056926358049306</v>
      </c>
      <c r="P611" s="54" t="s">
        <v>1079</v>
      </c>
      <c r="Q611" s="54" t="s">
        <v>1079</v>
      </c>
      <c r="R611" s="54" t="s">
        <v>1079</v>
      </c>
      <c r="S611" s="54" t="s">
        <v>1079</v>
      </c>
      <c r="T611" s="54" t="s">
        <v>1077</v>
      </c>
      <c r="U611" s="125">
        <v>12.056926358049306</v>
      </c>
    </row>
    <row r="612" spans="1:21" x14ac:dyDescent="0.3">
      <c r="A612" s="8" t="s">
        <v>315</v>
      </c>
      <c r="B612" s="8" t="s">
        <v>547</v>
      </c>
      <c r="C612" s="9" t="s">
        <v>577</v>
      </c>
      <c r="D612" s="9" t="s">
        <v>301</v>
      </c>
      <c r="E612" s="8" t="s">
        <v>301</v>
      </c>
      <c r="F612" s="10" t="s">
        <v>551</v>
      </c>
      <c r="G612" s="28">
        <v>240070.66200000001</v>
      </c>
      <c r="H612" s="37" t="s">
        <v>7</v>
      </c>
      <c r="I612" s="41" t="s">
        <v>8</v>
      </c>
      <c r="J612" s="46" t="s">
        <v>560</v>
      </c>
      <c r="K612" s="31" t="str">
        <f>_xlfn.XLOOKUP(Calculations[[#This Row],[For XLOOKUP]],Factors[For XLOOKUP],Factors[Factor],"")</f>
        <v>Σ.Ε. CO₂ eq</v>
      </c>
      <c r="L612" s="31">
        <f>_xlfn.XLOOKUP(Calculations[[#This Row],[For XLOOKUP]],Factors[For XLOOKUP],Factors[Value],"")</f>
        <v>6.2665000000000008E-4</v>
      </c>
      <c r="M612" s="31" t="str">
        <f>_xlfn.XLOOKUP(Calculations[[#This Row],[For XLOOKUP]],Factors[For XLOOKUP],Factors[Units],"")</f>
        <v>t CO₂ eq/lt</v>
      </c>
      <c r="N612" s="12" t="str">
        <f>_xlfn.XLOOKUP(Calculations[[#This Row],[For XLOOKUP]],Factors[For XLOOKUP],Factors[Source],"")</f>
        <v>DEFRA 2024</v>
      </c>
      <c r="O612" s="26" t="s">
        <v>1079</v>
      </c>
      <c r="P612" s="26">
        <v>4.853794074045735E-6</v>
      </c>
      <c r="Q612" s="26" t="s">
        <v>1079</v>
      </c>
      <c r="R612" s="26" t="s">
        <v>1079</v>
      </c>
      <c r="S612" s="26" t="s">
        <v>1079</v>
      </c>
      <c r="T612" s="26" t="s">
        <v>1077</v>
      </c>
      <c r="U612" s="65">
        <v>1.3590623407328057E-4</v>
      </c>
    </row>
    <row r="613" spans="1:21" x14ac:dyDescent="0.3">
      <c r="A613" s="8" t="s">
        <v>315</v>
      </c>
      <c r="B613" s="8" t="s">
        <v>547</v>
      </c>
      <c r="C613" s="9" t="s">
        <v>577</v>
      </c>
      <c r="D613" s="9" t="s">
        <v>301</v>
      </c>
      <c r="E613" s="8" t="s">
        <v>301</v>
      </c>
      <c r="F613" s="10" t="s">
        <v>551</v>
      </c>
      <c r="G613" s="28">
        <v>81753.8</v>
      </c>
      <c r="H613" s="37" t="s">
        <v>7</v>
      </c>
      <c r="I613" s="41" t="s">
        <v>8</v>
      </c>
      <c r="J613" s="46" t="s">
        <v>560</v>
      </c>
      <c r="K613" s="12" t="str">
        <f>_xlfn.XLOOKUP(Calculations[[#This Row],[For XLOOKUP]],Factors[For XLOOKUP],Factors[Factor],"")</f>
        <v>Σ.Ε. CO₂ eq</v>
      </c>
      <c r="L613" s="12">
        <f>_xlfn.XLOOKUP(Calculations[[#This Row],[For XLOOKUP]],Factors[For XLOOKUP],Factors[Value],"")</f>
        <v>6.2665000000000008E-4</v>
      </c>
      <c r="M613" s="12" t="str">
        <f>_xlfn.XLOOKUP(Calculations[[#This Row],[For XLOOKUP]],Factors[For XLOOKUP],Factors[Units],"")</f>
        <v>t CO₂ eq/lt</v>
      </c>
      <c r="N613" s="12" t="str">
        <f>_xlfn.XLOOKUP(Calculations[[#This Row],[For XLOOKUP]],Factors[For XLOOKUP],Factors[Source],"")</f>
        <v>DEFRA 2024</v>
      </c>
      <c r="O613" s="54" t="s">
        <v>1079</v>
      </c>
      <c r="P613" s="54" t="s">
        <v>1079</v>
      </c>
      <c r="Q613" s="54">
        <v>4.9231461729463619E-4</v>
      </c>
      <c r="R613" s="54" t="s">
        <v>1079</v>
      </c>
      <c r="S613" s="54" t="s">
        <v>1079</v>
      </c>
      <c r="T613" s="54" t="s">
        <v>1077</v>
      </c>
      <c r="U613" s="125">
        <v>0.13046337358307858</v>
      </c>
    </row>
    <row r="614" spans="1:21" x14ac:dyDescent="0.3">
      <c r="A614" s="8" t="s">
        <v>315</v>
      </c>
      <c r="B614" s="8" t="s">
        <v>547</v>
      </c>
      <c r="C614" s="9" t="s">
        <v>577</v>
      </c>
      <c r="D614" s="9" t="s">
        <v>301</v>
      </c>
      <c r="E614" s="8" t="s">
        <v>301</v>
      </c>
      <c r="F614" s="10" t="s">
        <v>551</v>
      </c>
      <c r="G614" s="28">
        <v>79373.670000000013</v>
      </c>
      <c r="H614" s="37" t="s">
        <v>7</v>
      </c>
      <c r="I614" s="41" t="s">
        <v>8</v>
      </c>
      <c r="J614" s="46" t="s">
        <v>560</v>
      </c>
      <c r="K614" s="31" t="str">
        <f>_xlfn.XLOOKUP(Calculations[[#This Row],[For XLOOKUP]],Factors[For XLOOKUP],Factors[Factor],"")</f>
        <v>Σ.Ε. CO₂ eq</v>
      </c>
      <c r="L614" s="31">
        <f>_xlfn.XLOOKUP(Calculations[[#This Row],[For XLOOKUP]],Factors[For XLOOKUP],Factors[Value],"")</f>
        <v>6.2665000000000008E-4</v>
      </c>
      <c r="M614" s="31" t="str">
        <f>_xlfn.XLOOKUP(Calculations[[#This Row],[For XLOOKUP]],Factors[For XLOOKUP],Factors[Units],"")</f>
        <v>t CO₂ eq/lt</v>
      </c>
      <c r="N614" s="12" t="str">
        <f>_xlfn.XLOOKUP(Calculations[[#This Row],[For XLOOKUP]],Factors[For XLOOKUP],Factors[Source],"")</f>
        <v>DEFRA 2024</v>
      </c>
      <c r="O614" s="26">
        <v>6.2759845639359826</v>
      </c>
      <c r="P614" s="26" t="s">
        <v>1079</v>
      </c>
      <c r="Q614" s="26" t="s">
        <v>1079</v>
      </c>
      <c r="R614" s="26" t="s">
        <v>1079</v>
      </c>
      <c r="S614" s="26" t="s">
        <v>1079</v>
      </c>
      <c r="T614" s="26" t="s">
        <v>1077</v>
      </c>
      <c r="U614" s="65">
        <v>6.2759845639359826</v>
      </c>
    </row>
    <row r="615" spans="1:21" x14ac:dyDescent="0.3">
      <c r="A615" s="8" t="s">
        <v>315</v>
      </c>
      <c r="B615" s="8" t="s">
        <v>547</v>
      </c>
      <c r="C615" s="9" t="s">
        <v>577</v>
      </c>
      <c r="D615" s="9" t="s">
        <v>301</v>
      </c>
      <c r="E615" s="8" t="s">
        <v>301</v>
      </c>
      <c r="F615" s="10" t="s">
        <v>551</v>
      </c>
      <c r="G615" s="28">
        <v>862.07000000000016</v>
      </c>
      <c r="H615" s="37" t="s">
        <v>7</v>
      </c>
      <c r="I615" s="41" t="s">
        <v>8</v>
      </c>
      <c r="J615" s="46" t="s">
        <v>560</v>
      </c>
      <c r="K615" s="12" t="str">
        <f>_xlfn.XLOOKUP(Calculations[[#This Row],[For XLOOKUP]],Factors[For XLOOKUP],Factors[Factor],"")</f>
        <v>Σ.Ε. CO₂ eq</v>
      </c>
      <c r="L615" s="12">
        <f>_xlfn.XLOOKUP(Calculations[[#This Row],[For XLOOKUP]],Factors[For XLOOKUP],Factors[Value],"")</f>
        <v>6.2665000000000008E-4</v>
      </c>
      <c r="M615" s="12" t="str">
        <f>_xlfn.XLOOKUP(Calculations[[#This Row],[For XLOOKUP]],Factors[For XLOOKUP],Factors[Units],"")</f>
        <v>t CO₂ eq/lt</v>
      </c>
      <c r="N615" s="12" t="str">
        <f>_xlfn.XLOOKUP(Calculations[[#This Row],[For XLOOKUP]],Factors[For XLOOKUP],Factors[Source],"")</f>
        <v>DEFRA 2024</v>
      </c>
      <c r="O615" s="54" t="s">
        <v>1079</v>
      </c>
      <c r="P615" s="54">
        <v>8.1555371794296398E-4</v>
      </c>
      <c r="Q615" s="54" t="s">
        <v>1079</v>
      </c>
      <c r="R615" s="54" t="s">
        <v>1079</v>
      </c>
      <c r="S615" s="54" t="s">
        <v>1079</v>
      </c>
      <c r="T615" s="54" t="s">
        <v>1077</v>
      </c>
      <c r="U615" s="125">
        <v>2.2835504102402992E-2</v>
      </c>
    </row>
    <row r="616" spans="1:21" x14ac:dyDescent="0.3">
      <c r="A616" s="8" t="s">
        <v>315</v>
      </c>
      <c r="B616" s="8" t="s">
        <v>547</v>
      </c>
      <c r="C616" s="9" t="s">
        <v>577</v>
      </c>
      <c r="D616" s="9" t="s">
        <v>301</v>
      </c>
      <c r="E616" s="8" t="s">
        <v>301</v>
      </c>
      <c r="F616" s="10" t="s">
        <v>551</v>
      </c>
      <c r="G616" s="28">
        <v>1174.5780000000002</v>
      </c>
      <c r="H616" s="37" t="s">
        <v>7</v>
      </c>
      <c r="I616" s="41" t="s">
        <v>8</v>
      </c>
      <c r="J616" s="46" t="s">
        <v>560</v>
      </c>
      <c r="K616" s="12" t="str">
        <f>_xlfn.XLOOKUP(Calculations[[#This Row],[For XLOOKUP]],Factors[For XLOOKUP],Factors[Factor],"")</f>
        <v>Σ.Ε. CO₂ eq</v>
      </c>
      <c r="L616" s="12">
        <f>_xlfn.XLOOKUP(Calculations[[#This Row],[For XLOOKUP]],Factors[For XLOOKUP],Factors[Value],"")</f>
        <v>6.2665000000000008E-4</v>
      </c>
      <c r="M616" s="12" t="str">
        <f>_xlfn.XLOOKUP(Calculations[[#This Row],[For XLOOKUP]],Factors[For XLOOKUP],Factors[Units],"")</f>
        <v>t CO₂ eq/lt</v>
      </c>
      <c r="N616" s="12" t="str">
        <f>_xlfn.XLOOKUP(Calculations[[#This Row],[For XLOOKUP]],Factors[For XLOOKUP],Factors[Source],"")</f>
        <v>DEFRA 2024</v>
      </c>
      <c r="O616" s="54" t="s">
        <v>1079</v>
      </c>
      <c r="P616" s="54" t="s">
        <v>1079</v>
      </c>
      <c r="Q616" s="54">
        <v>1.2023488054615497E-4</v>
      </c>
      <c r="R616" s="54" t="s">
        <v>1079</v>
      </c>
      <c r="S616" s="54" t="s">
        <v>1079</v>
      </c>
      <c r="T616" s="54" t="s">
        <v>1077</v>
      </c>
      <c r="U616" s="125">
        <v>3.1862243344731069E-2</v>
      </c>
    </row>
    <row r="617" spans="1:21" x14ac:dyDescent="0.3">
      <c r="A617" s="8" t="s">
        <v>315</v>
      </c>
      <c r="B617" s="8" t="s">
        <v>547</v>
      </c>
      <c r="C617" s="9" t="s">
        <v>577</v>
      </c>
      <c r="D617" s="9" t="s">
        <v>301</v>
      </c>
      <c r="E617" s="8" t="s">
        <v>301</v>
      </c>
      <c r="F617" s="10" t="s">
        <v>551</v>
      </c>
      <c r="G617" s="28">
        <v>333.88600000000002</v>
      </c>
      <c r="H617" s="37" t="s">
        <v>7</v>
      </c>
      <c r="I617" s="41" t="s">
        <v>8</v>
      </c>
      <c r="J617" s="46" t="s">
        <v>560</v>
      </c>
      <c r="K617" s="12" t="str">
        <f>_xlfn.XLOOKUP(Calculations[[#This Row],[For XLOOKUP]],Factors[For XLOOKUP],Factors[Factor],"")</f>
        <v>Σ.Ε. CO₂ eq</v>
      </c>
      <c r="L617" s="12">
        <f>_xlfn.XLOOKUP(Calculations[[#This Row],[For XLOOKUP]],Factors[For XLOOKUP],Factors[Value],"")</f>
        <v>6.2665000000000008E-4</v>
      </c>
      <c r="M617" s="12" t="str">
        <f>_xlfn.XLOOKUP(Calculations[[#This Row],[For XLOOKUP]],Factors[For XLOOKUP],Factors[Units],"")</f>
        <v>t CO₂ eq/lt</v>
      </c>
      <c r="N617" s="12" t="str">
        <f>_xlfn.XLOOKUP(Calculations[[#This Row],[For XLOOKUP]],Factors[For XLOOKUP],Factors[Source],"")</f>
        <v>DEFRA 2024</v>
      </c>
      <c r="O617" s="54">
        <v>0.4853213236484622</v>
      </c>
      <c r="P617" s="54" t="s">
        <v>1079</v>
      </c>
      <c r="Q617" s="54" t="s">
        <v>1079</v>
      </c>
      <c r="R617" s="54" t="s">
        <v>1079</v>
      </c>
      <c r="S617" s="54" t="s">
        <v>1079</v>
      </c>
      <c r="T617" s="54" t="s">
        <v>1077</v>
      </c>
      <c r="U617" s="125">
        <v>0.4853213236484622</v>
      </c>
    </row>
    <row r="618" spans="1:21" x14ac:dyDescent="0.3">
      <c r="A618" s="8" t="s">
        <v>315</v>
      </c>
      <c r="B618" s="8" t="s">
        <v>547</v>
      </c>
      <c r="C618" s="9" t="s">
        <v>577</v>
      </c>
      <c r="D618" s="9" t="s">
        <v>301</v>
      </c>
      <c r="E618" s="8" t="s">
        <v>301</v>
      </c>
      <c r="F618" s="10" t="s">
        <v>551</v>
      </c>
      <c r="G618" s="28">
        <v>82.375999999999991</v>
      </c>
      <c r="H618" s="37" t="s">
        <v>7</v>
      </c>
      <c r="I618" s="41" t="s">
        <v>8</v>
      </c>
      <c r="J618" s="46" t="s">
        <v>560</v>
      </c>
      <c r="K618" s="12" t="str">
        <f>_xlfn.XLOOKUP(Calculations[[#This Row],[For XLOOKUP]],Factors[For XLOOKUP],Factors[Factor],"")</f>
        <v>Σ.Ε. CO₂ eq</v>
      </c>
      <c r="L618" s="12">
        <f>_xlfn.XLOOKUP(Calculations[[#This Row],[For XLOOKUP]],Factors[For XLOOKUP],Factors[Value],"")</f>
        <v>6.2665000000000008E-4</v>
      </c>
      <c r="M618" s="12" t="str">
        <f>_xlfn.XLOOKUP(Calculations[[#This Row],[For XLOOKUP]],Factors[For XLOOKUP],Factors[Units],"")</f>
        <v>t CO₂ eq/lt</v>
      </c>
      <c r="N618" s="12" t="str">
        <f>_xlfn.XLOOKUP(Calculations[[#This Row],[For XLOOKUP]],Factors[For XLOOKUP],Factors[Source],"")</f>
        <v>DEFRA 2024</v>
      </c>
      <c r="O618" s="54" t="s">
        <v>1079</v>
      </c>
      <c r="P618" s="54">
        <v>1.9537730386486821E-7</v>
      </c>
      <c r="Q618" s="54" t="s">
        <v>1079</v>
      </c>
      <c r="R618" s="54" t="s">
        <v>1079</v>
      </c>
      <c r="S618" s="54" t="s">
        <v>1079</v>
      </c>
      <c r="T618" s="54" t="s">
        <v>1077</v>
      </c>
      <c r="U618" s="125">
        <v>5.4705645082163095E-6</v>
      </c>
    </row>
    <row r="619" spans="1:21" x14ac:dyDescent="0.3">
      <c r="A619" s="8" t="s">
        <v>315</v>
      </c>
      <c r="B619" s="8" t="s">
        <v>547</v>
      </c>
      <c r="C619" s="9" t="s">
        <v>577</v>
      </c>
      <c r="D619" s="9" t="s">
        <v>301</v>
      </c>
      <c r="E619" s="8" t="s">
        <v>301</v>
      </c>
      <c r="F619" s="10" t="s">
        <v>551</v>
      </c>
      <c r="G619" s="28">
        <v>594.43000000000006</v>
      </c>
      <c r="H619" s="37" t="s">
        <v>7</v>
      </c>
      <c r="I619" s="41" t="s">
        <v>8</v>
      </c>
      <c r="J619" s="46" t="s">
        <v>560</v>
      </c>
      <c r="K619" s="12" t="str">
        <f>_xlfn.XLOOKUP(Calculations[[#This Row],[For XLOOKUP]],Factors[For XLOOKUP],Factors[Factor],"")</f>
        <v>Σ.Ε. CO₂ eq</v>
      </c>
      <c r="L619" s="12">
        <f>_xlfn.XLOOKUP(Calculations[[#This Row],[For XLOOKUP]],Factors[For XLOOKUP],Factors[Value],"")</f>
        <v>6.2665000000000008E-4</v>
      </c>
      <c r="M619" s="12" t="str">
        <f>_xlfn.XLOOKUP(Calculations[[#This Row],[For XLOOKUP]],Factors[For XLOOKUP],Factors[Units],"")</f>
        <v>t CO₂ eq/lt</v>
      </c>
      <c r="N619" s="12" t="str">
        <f>_xlfn.XLOOKUP(Calculations[[#This Row],[For XLOOKUP]],Factors[For XLOOKUP],Factors[Source],"")</f>
        <v>DEFRA 2024</v>
      </c>
      <c r="O619" s="54" t="s">
        <v>1079</v>
      </c>
      <c r="P619" s="54" t="s">
        <v>1079</v>
      </c>
      <c r="Q619" s="54">
        <v>1.9816889862432206E-5</v>
      </c>
      <c r="R619" s="54" t="s">
        <v>1079</v>
      </c>
      <c r="S619" s="54" t="s">
        <v>1079</v>
      </c>
      <c r="T619" s="54" t="s">
        <v>1077</v>
      </c>
      <c r="U619" s="125">
        <v>5.2514758135445349E-3</v>
      </c>
    </row>
    <row r="620" spans="1:21" x14ac:dyDescent="0.3">
      <c r="A620" s="8" t="s">
        <v>315</v>
      </c>
      <c r="B620" s="8" t="s">
        <v>547</v>
      </c>
      <c r="C620" s="9" t="s">
        <v>577</v>
      </c>
      <c r="D620" s="9" t="s">
        <v>301</v>
      </c>
      <c r="E620" s="8" t="s">
        <v>301</v>
      </c>
      <c r="F620" s="10" t="s">
        <v>302</v>
      </c>
      <c r="G620" s="28">
        <v>631.23599999999999</v>
      </c>
      <c r="H620" s="37" t="s">
        <v>7</v>
      </c>
      <c r="I620" s="41" t="s">
        <v>89</v>
      </c>
      <c r="J620" s="46" t="s">
        <v>559</v>
      </c>
      <c r="K620" s="12" t="str">
        <f>_xlfn.XLOOKUP(Calculations[[#This Row],[For XLOOKUP]],Factors[For XLOOKUP],Factors[Factor],"")</f>
        <v>Σ.Ε. CO₂ eq</v>
      </c>
      <c r="L620" s="12">
        <f>_xlfn.XLOOKUP(Calculations[[#This Row],[For XLOOKUP]],Factors[For XLOOKUP],Factors[Value],"")</f>
        <v>6.0663999999999998E-4</v>
      </c>
      <c r="M620" s="12" t="str">
        <f>_xlfn.XLOOKUP(Calculations[[#This Row],[For XLOOKUP]],Factors[For XLOOKUP],Factors[Units],"")</f>
        <v>t CO2 eq/lt</v>
      </c>
      <c r="N620" s="12" t="str">
        <f>_xlfn.XLOOKUP(Calculations[[#This Row],[For XLOOKUP]],Factors[For XLOOKUP],Factors[Source],"")</f>
        <v>DEFRA 2024</v>
      </c>
      <c r="O620" s="54">
        <v>0.22495257028398208</v>
      </c>
      <c r="P620" s="54" t="s">
        <v>1079</v>
      </c>
      <c r="Q620" s="54" t="s">
        <v>1079</v>
      </c>
      <c r="R620" s="54" t="s">
        <v>1079</v>
      </c>
      <c r="S620" s="54" t="s">
        <v>1079</v>
      </c>
      <c r="T620" s="54" t="s">
        <v>1077</v>
      </c>
      <c r="U620" s="125">
        <v>0.22495257028398208</v>
      </c>
    </row>
    <row r="621" spans="1:21" x14ac:dyDescent="0.3">
      <c r="A621" s="8" t="s">
        <v>315</v>
      </c>
      <c r="B621" s="8" t="s">
        <v>547</v>
      </c>
      <c r="C621" s="9" t="s">
        <v>577</v>
      </c>
      <c r="D621" s="9" t="s">
        <v>301</v>
      </c>
      <c r="E621" s="8" t="s">
        <v>301</v>
      </c>
      <c r="F621" s="10" t="s">
        <v>564</v>
      </c>
      <c r="G621" s="28">
        <v>10826.228391897741</v>
      </c>
      <c r="H621" s="37" t="s">
        <v>44</v>
      </c>
      <c r="I621" s="41" t="s">
        <v>553</v>
      </c>
      <c r="J621" s="46" t="s">
        <v>561</v>
      </c>
      <c r="K621" s="12" t="str">
        <f>_xlfn.XLOOKUP(Calculations[[#This Row],[For XLOOKUP]],Factors[For XLOOKUP],Factors[Factor],"")</f>
        <v>Σ.Ε. CO₂ eq</v>
      </c>
      <c r="L621" s="12">
        <f>_xlfn.XLOOKUP(Calculations[[#This Row],[For XLOOKUP]],Factors[For XLOOKUP],Factors[Value],"")</f>
        <v>3.021E-5</v>
      </c>
      <c r="M621" s="12" t="str">
        <f>_xlfn.XLOOKUP(Calculations[[#This Row],[For XLOOKUP]],Factors[For XLOOKUP],Factors[Units],"")</f>
        <v>tn CO2 eq/ lt</v>
      </c>
      <c r="N621" s="12" t="str">
        <f>_xlfn.XLOOKUP(Calculations[[#This Row],[For XLOOKUP]],Factors[For XLOOKUP],Factors[Source],"")</f>
        <v>DEFRA 2024</v>
      </c>
      <c r="O621" s="54" t="s">
        <v>1079</v>
      </c>
      <c r="P621" s="54">
        <v>2.9232211008E-5</v>
      </c>
      <c r="Q621" s="54" t="s">
        <v>1079</v>
      </c>
      <c r="R621" s="54" t="s">
        <v>1079</v>
      </c>
      <c r="S621" s="54" t="s">
        <v>1079</v>
      </c>
      <c r="T621" s="54" t="s">
        <v>1077</v>
      </c>
      <c r="U621" s="125">
        <v>8.1850190822400004E-4</v>
      </c>
    </row>
    <row r="622" spans="1:21" x14ac:dyDescent="0.3">
      <c r="A622" s="8" t="s">
        <v>315</v>
      </c>
      <c r="B622" s="8" t="s">
        <v>547</v>
      </c>
      <c r="C622" s="9" t="s">
        <v>577</v>
      </c>
      <c r="D622" s="9" t="s">
        <v>301</v>
      </c>
      <c r="E622" s="8" t="s">
        <v>301</v>
      </c>
      <c r="F622" s="10" t="s">
        <v>564</v>
      </c>
      <c r="G622" s="28">
        <v>1623077.6680000001</v>
      </c>
      <c r="H622" s="37" t="s">
        <v>44</v>
      </c>
      <c r="I622" s="41" t="s">
        <v>553</v>
      </c>
      <c r="J622" s="46" t="s">
        <v>561</v>
      </c>
      <c r="K622" s="31" t="str">
        <f>_xlfn.XLOOKUP(Calculations[[#This Row],[For XLOOKUP]],Factors[For XLOOKUP],Factors[Factor],"")</f>
        <v>Σ.Ε. CO₂ eq</v>
      </c>
      <c r="L622" s="31">
        <f>_xlfn.XLOOKUP(Calculations[[#This Row],[For XLOOKUP]],Factors[For XLOOKUP],Factors[Value],"")</f>
        <v>3.021E-5</v>
      </c>
      <c r="M622" s="31" t="str">
        <f>_xlfn.XLOOKUP(Calculations[[#This Row],[For XLOOKUP]],Factors[For XLOOKUP],Factors[Units],"")</f>
        <v>tn CO2 eq/ lt</v>
      </c>
      <c r="N622" s="12" t="str">
        <f>_xlfn.XLOOKUP(Calculations[[#This Row],[For XLOOKUP]],Factors[For XLOOKUP],Factors[Source],"")</f>
        <v>DEFRA 2024</v>
      </c>
      <c r="O622" s="26" t="s">
        <v>1079</v>
      </c>
      <c r="P622" s="26" t="s">
        <v>1079</v>
      </c>
      <c r="Q622" s="26">
        <v>4.3096258668428755E-6</v>
      </c>
      <c r="R622" s="26" t="s">
        <v>1079</v>
      </c>
      <c r="S622" s="26" t="s">
        <v>1079</v>
      </c>
      <c r="T622" s="26" t="s">
        <v>1077</v>
      </c>
      <c r="U622" s="65">
        <v>1.1420508547133621E-3</v>
      </c>
    </row>
    <row r="623" spans="1:21" x14ac:dyDescent="0.3">
      <c r="A623" s="8" t="s">
        <v>315</v>
      </c>
      <c r="B623" s="8" t="s">
        <v>547</v>
      </c>
      <c r="C623" s="9" t="s">
        <v>577</v>
      </c>
      <c r="D623" s="9" t="s">
        <v>301</v>
      </c>
      <c r="E623" s="8" t="s">
        <v>301</v>
      </c>
      <c r="F623" s="10" t="s">
        <v>564</v>
      </c>
      <c r="G623" s="28">
        <v>317.49401424961803</v>
      </c>
      <c r="H623" s="37" t="s">
        <v>44</v>
      </c>
      <c r="I623" s="41" t="s">
        <v>553</v>
      </c>
      <c r="J623" s="46" t="s">
        <v>561</v>
      </c>
      <c r="K623" s="12" t="str">
        <f>_xlfn.XLOOKUP(Calculations[[#This Row],[For XLOOKUP]],Factors[For XLOOKUP],Factors[Factor],"")</f>
        <v>Σ.Ε. CO₂ eq</v>
      </c>
      <c r="L623" s="12">
        <f>_xlfn.XLOOKUP(Calculations[[#This Row],[For XLOOKUP]],Factors[For XLOOKUP],Factors[Value],"")</f>
        <v>3.021E-5</v>
      </c>
      <c r="M623" s="12" t="str">
        <f>_xlfn.XLOOKUP(Calculations[[#This Row],[For XLOOKUP]],Factors[For XLOOKUP],Factors[Units],"")</f>
        <v>tn CO2 eq/ lt</v>
      </c>
      <c r="N623" s="12" t="str">
        <f>_xlfn.XLOOKUP(Calculations[[#This Row],[For XLOOKUP]],Factors[For XLOOKUP],Factors[Source],"")</f>
        <v>DEFRA 2024</v>
      </c>
      <c r="O623" s="54">
        <v>0.21927937080675999</v>
      </c>
      <c r="P623" s="54" t="s">
        <v>1079</v>
      </c>
      <c r="Q623" s="54" t="s">
        <v>1079</v>
      </c>
      <c r="R623" s="54" t="s">
        <v>1079</v>
      </c>
      <c r="S623" s="54" t="s">
        <v>1079</v>
      </c>
      <c r="T623" s="54" t="s">
        <v>1077</v>
      </c>
      <c r="U623" s="125">
        <v>0.21927937080675999</v>
      </c>
    </row>
    <row r="624" spans="1:21" x14ac:dyDescent="0.3">
      <c r="A624" s="8" t="s">
        <v>315</v>
      </c>
      <c r="B624" s="8" t="s">
        <v>547</v>
      </c>
      <c r="C624" s="9" t="s">
        <v>577</v>
      </c>
      <c r="D624" s="9" t="s">
        <v>301</v>
      </c>
      <c r="E624" s="8" t="s">
        <v>301</v>
      </c>
      <c r="F624" s="10" t="s">
        <v>564</v>
      </c>
      <c r="G624" s="28">
        <v>3312.5208820043599</v>
      </c>
      <c r="H624" s="37" t="s">
        <v>44</v>
      </c>
      <c r="I624" s="41" t="s">
        <v>553</v>
      </c>
      <c r="J624" s="46" t="s">
        <v>561</v>
      </c>
      <c r="K624" s="31" t="str">
        <f>_xlfn.XLOOKUP(Calculations[[#This Row],[For XLOOKUP]],Factors[For XLOOKUP],Factors[Factor],"")</f>
        <v>Σ.Ε. CO₂ eq</v>
      </c>
      <c r="L624" s="31">
        <f>_xlfn.XLOOKUP(Calculations[[#This Row],[For XLOOKUP]],Factors[For XLOOKUP],Factors[Value],"")</f>
        <v>3.021E-5</v>
      </c>
      <c r="M624" s="31" t="str">
        <f>_xlfn.XLOOKUP(Calculations[[#This Row],[For XLOOKUP]],Factors[For XLOOKUP],Factors[Units],"")</f>
        <v>tn CO2 eq/ lt</v>
      </c>
      <c r="N624" s="12" t="str">
        <f>_xlfn.XLOOKUP(Calculations[[#This Row],[For XLOOKUP]],Factors[For XLOOKUP],Factors[Source],"")</f>
        <v>DEFRA 2024</v>
      </c>
      <c r="O624" s="26" t="s">
        <v>1079</v>
      </c>
      <c r="P624" s="26">
        <v>8.5514400000000019E-6</v>
      </c>
      <c r="Q624" s="26" t="s">
        <v>1079</v>
      </c>
      <c r="R624" s="26" t="s">
        <v>1079</v>
      </c>
      <c r="S624" s="26" t="s">
        <v>1079</v>
      </c>
      <c r="T624" s="26" t="s">
        <v>1077</v>
      </c>
      <c r="U624" s="65">
        <v>2.3944032000000005E-4</v>
      </c>
    </row>
    <row r="625" spans="1:21" x14ac:dyDescent="0.3">
      <c r="A625" s="8" t="s">
        <v>315</v>
      </c>
      <c r="B625" s="8" t="s">
        <v>547</v>
      </c>
      <c r="C625" s="9" t="s">
        <v>577</v>
      </c>
      <c r="D625" s="9" t="s">
        <v>301</v>
      </c>
      <c r="E625" s="8" t="s">
        <v>301</v>
      </c>
      <c r="F625" s="10" t="s">
        <v>564</v>
      </c>
      <c r="G625" s="28">
        <v>1222.35195486103</v>
      </c>
      <c r="H625" s="37" t="s">
        <v>44</v>
      </c>
      <c r="I625" s="41" t="s">
        <v>553</v>
      </c>
      <c r="J625" s="46" t="s">
        <v>561</v>
      </c>
      <c r="K625" s="12" t="str">
        <f>_xlfn.XLOOKUP(Calculations[[#This Row],[For XLOOKUP]],Factors[For XLOOKUP],Factors[Factor],"")</f>
        <v>Σ.Ε. CO₂ eq</v>
      </c>
      <c r="L625" s="12">
        <f>_xlfn.XLOOKUP(Calculations[[#This Row],[For XLOOKUP]],Factors[For XLOOKUP],Factors[Value],"")</f>
        <v>3.021E-5</v>
      </c>
      <c r="M625" s="12" t="str">
        <f>_xlfn.XLOOKUP(Calculations[[#This Row],[For XLOOKUP]],Factors[For XLOOKUP],Factors[Units],"")</f>
        <v>tn CO2 eq/ lt</v>
      </c>
      <c r="N625" s="12" t="str">
        <f>_xlfn.XLOOKUP(Calculations[[#This Row],[For XLOOKUP]],Factors[For XLOOKUP],Factors[Source],"")</f>
        <v>DEFRA 2024</v>
      </c>
      <c r="O625" s="54" t="s">
        <v>1079</v>
      </c>
      <c r="P625" s="54" t="s">
        <v>1079</v>
      </c>
      <c r="Q625" s="54">
        <v>1.710288E-6</v>
      </c>
      <c r="R625" s="54" t="s">
        <v>1079</v>
      </c>
      <c r="S625" s="54" t="s">
        <v>1079</v>
      </c>
      <c r="T625" s="54" t="s">
        <v>1077</v>
      </c>
      <c r="U625" s="125">
        <v>4.5322632000000001E-4</v>
      </c>
    </row>
    <row r="626" spans="1:21" x14ac:dyDescent="0.3">
      <c r="A626" s="8" t="s">
        <v>315</v>
      </c>
      <c r="B626" s="8" t="s">
        <v>547</v>
      </c>
      <c r="C626" s="9" t="s">
        <v>577</v>
      </c>
      <c r="D626" s="9" t="s">
        <v>301</v>
      </c>
      <c r="E626" s="8" t="s">
        <v>301</v>
      </c>
      <c r="F626" s="10" t="s">
        <v>303</v>
      </c>
      <c r="G626" s="28">
        <v>2378.1220000000003</v>
      </c>
      <c r="H626" s="37" t="s">
        <v>7</v>
      </c>
      <c r="I626" s="41" t="s">
        <v>37</v>
      </c>
      <c r="J626" s="46" t="s">
        <v>562</v>
      </c>
      <c r="K626" s="31" t="str">
        <f>_xlfn.XLOOKUP(Calculations[[#This Row],[For XLOOKUP]],Factors[For XLOOKUP],Factors[Factor],"")</f>
        <v>Σ.Ε. CO₂ eq</v>
      </c>
      <c r="L626" s="31">
        <f>_xlfn.XLOOKUP(Calculations[[#This Row],[For XLOOKUP]],Factors[For XLOOKUP],Factors[Value],"")</f>
        <v>1.8551E-4</v>
      </c>
      <c r="M626" s="31" t="str">
        <f>_xlfn.XLOOKUP(Calculations[[#This Row],[For XLOOKUP]],Factors[For XLOOKUP],Factors[Units],"")</f>
        <v>tn CO2 eq/ lt</v>
      </c>
      <c r="N626" s="12" t="str">
        <f>_xlfn.XLOOKUP(Calculations[[#This Row],[For XLOOKUP]],Factors[For XLOOKUP],Factors[Source],"")</f>
        <v>DEFRA 2024</v>
      </c>
      <c r="O626" s="26">
        <v>458.74836195857193</v>
      </c>
      <c r="P626" s="26" t="s">
        <v>1079</v>
      </c>
      <c r="Q626" s="26" t="s">
        <v>1079</v>
      </c>
      <c r="R626" s="26" t="s">
        <v>1079</v>
      </c>
      <c r="S626" s="26" t="s">
        <v>1079</v>
      </c>
      <c r="T626" s="26" t="s">
        <v>1077</v>
      </c>
      <c r="U626" s="65">
        <v>458.74836195857193</v>
      </c>
    </row>
    <row r="627" spans="1:21" x14ac:dyDescent="0.3">
      <c r="A627" s="8" t="s">
        <v>315</v>
      </c>
      <c r="B627" s="8" t="s">
        <v>547</v>
      </c>
      <c r="C627" s="9" t="s">
        <v>298</v>
      </c>
      <c r="D627" s="9" t="s">
        <v>301</v>
      </c>
      <c r="E627" s="8" t="s">
        <v>301</v>
      </c>
      <c r="F627" s="10" t="s">
        <v>551</v>
      </c>
      <c r="G627" s="28">
        <v>1868.4259999999999</v>
      </c>
      <c r="H627" s="37" t="s">
        <v>7</v>
      </c>
      <c r="I627" s="41" t="s">
        <v>8</v>
      </c>
      <c r="J627" s="46" t="s">
        <v>560</v>
      </c>
      <c r="K627" s="12" t="str">
        <f>_xlfn.XLOOKUP(Calculations[[#This Row],[For XLOOKUP]],Factors[For XLOOKUP],Factors[Factor],"")</f>
        <v>Σ.Ε. CO₂ eq</v>
      </c>
      <c r="L627" s="12">
        <f>_xlfn.XLOOKUP(Calculations[[#This Row],[For XLOOKUP]],Factors[For XLOOKUP],Factors[Value],"")</f>
        <v>6.2665000000000008E-4</v>
      </c>
      <c r="M627" s="12" t="str">
        <f>_xlfn.XLOOKUP(Calculations[[#This Row],[For XLOOKUP]],Factors[For XLOOKUP],Factors[Units],"")</f>
        <v>t CO₂ eq/lt</v>
      </c>
      <c r="N627" s="12" t="str">
        <f>_xlfn.XLOOKUP(Calculations[[#This Row],[For XLOOKUP]],Factors[For XLOOKUP],Factors[Source],"")</f>
        <v>DEFRA 2024</v>
      </c>
      <c r="O627" s="54" t="s">
        <v>1079</v>
      </c>
      <c r="P627" s="54">
        <v>4.1658836638324502E-2</v>
      </c>
      <c r="Q627" s="54" t="s">
        <v>1079</v>
      </c>
      <c r="R627" s="54" t="s">
        <v>1079</v>
      </c>
      <c r="S627" s="54" t="s">
        <v>1079</v>
      </c>
      <c r="T627" s="54" t="s">
        <v>1077</v>
      </c>
      <c r="U627" s="125">
        <v>1.1664474258730861</v>
      </c>
    </row>
    <row r="628" spans="1:21" x14ac:dyDescent="0.3">
      <c r="A628" s="8" t="s">
        <v>315</v>
      </c>
      <c r="B628" s="8" t="s">
        <v>547</v>
      </c>
      <c r="C628" s="9" t="s">
        <v>298</v>
      </c>
      <c r="D628" s="9" t="s">
        <v>301</v>
      </c>
      <c r="E628" s="8" t="s">
        <v>301</v>
      </c>
      <c r="F628" s="10" t="s">
        <v>302</v>
      </c>
      <c r="G628" s="28">
        <v>885.60599999999999</v>
      </c>
      <c r="H628" s="37" t="s">
        <v>7</v>
      </c>
      <c r="I628" s="41" t="s">
        <v>89</v>
      </c>
      <c r="J628" s="46" t="s">
        <v>559</v>
      </c>
      <c r="K628" s="31" t="str">
        <f>_xlfn.XLOOKUP(Calculations[[#This Row],[For XLOOKUP]],Factors[For XLOOKUP],Factors[Factor],"")</f>
        <v>Σ.Ε. CO₂ eq</v>
      </c>
      <c r="L628" s="31">
        <f>_xlfn.XLOOKUP(Calculations[[#This Row],[For XLOOKUP]],Factors[For XLOOKUP],Factors[Value],"")</f>
        <v>6.0663999999999998E-4</v>
      </c>
      <c r="M628" s="31" t="str">
        <f>_xlfn.XLOOKUP(Calculations[[#This Row],[For XLOOKUP]],Factors[For XLOOKUP],Factors[Units],"")</f>
        <v>t CO2 eq/lt</v>
      </c>
      <c r="N628" s="12" t="str">
        <f>_xlfn.XLOOKUP(Calculations[[#This Row],[For XLOOKUP]],Factors[For XLOOKUP],Factors[Source],"")</f>
        <v>DEFRA 2024</v>
      </c>
      <c r="O628" s="26" t="s">
        <v>1079</v>
      </c>
      <c r="P628" s="26" t="s">
        <v>1079</v>
      </c>
      <c r="Q628" s="26">
        <v>1.1478365940571954E-2</v>
      </c>
      <c r="R628" s="26" t="s">
        <v>1079</v>
      </c>
      <c r="S628" s="26" t="s">
        <v>1079</v>
      </c>
      <c r="T628" s="26" t="s">
        <v>1077</v>
      </c>
      <c r="U628" s="65">
        <v>3.0417669742515678</v>
      </c>
    </row>
    <row r="629" spans="1:21" x14ac:dyDescent="0.3">
      <c r="A629" s="8" t="s">
        <v>315</v>
      </c>
      <c r="B629" s="8" t="s">
        <v>547</v>
      </c>
      <c r="C629" s="9" t="s">
        <v>298</v>
      </c>
      <c r="D629" s="9" t="s">
        <v>301</v>
      </c>
      <c r="E629" s="8" t="s">
        <v>301</v>
      </c>
      <c r="F629" s="10" t="s">
        <v>567</v>
      </c>
      <c r="G629" s="28">
        <v>4886.8</v>
      </c>
      <c r="H629" s="37" t="s">
        <v>269</v>
      </c>
      <c r="I629" s="41" t="s">
        <v>569</v>
      </c>
      <c r="J629" s="46" t="s">
        <v>570</v>
      </c>
      <c r="K629" s="12" t="str">
        <f>_xlfn.XLOOKUP(Calculations[[#This Row],[For XLOOKUP]],Factors[For XLOOKUP],Factors[Factor],"")</f>
        <v>Σ.Ε. CO₂ eq</v>
      </c>
      <c r="L629" s="12">
        <f>_xlfn.XLOOKUP(Calculations[[#This Row],[For XLOOKUP]],Factors[For XLOOKUP],Factors[Value],"")</f>
        <v>3.7440000000000001E-5</v>
      </c>
      <c r="M629" s="12" t="str">
        <f>_xlfn.XLOOKUP(Calculations[[#This Row],[For XLOOKUP]],Factors[For XLOOKUP],Factors[Units],"")</f>
        <v>tn CO2 eq/ kWh</v>
      </c>
      <c r="N629" s="12" t="str">
        <f>_xlfn.XLOOKUP(Calculations[[#This Row],[For XLOOKUP]],Factors[For XLOOKUP],Factors[Source],"")</f>
        <v>DEFRA 2024</v>
      </c>
      <c r="O629" s="54">
        <v>7.5527478679184883</v>
      </c>
      <c r="P629" s="54" t="s">
        <v>1079</v>
      </c>
      <c r="Q629" s="54" t="s">
        <v>1079</v>
      </c>
      <c r="R629" s="54" t="s">
        <v>1079</v>
      </c>
      <c r="S629" s="54" t="s">
        <v>1079</v>
      </c>
      <c r="T629" s="54" t="s">
        <v>1077</v>
      </c>
      <c r="U629" s="125">
        <v>7.5527478679184883</v>
      </c>
    </row>
    <row r="630" spans="1:21" x14ac:dyDescent="0.3">
      <c r="A630" s="8" t="s">
        <v>315</v>
      </c>
      <c r="B630" s="8" t="s">
        <v>547</v>
      </c>
      <c r="C630" s="9" t="s">
        <v>577</v>
      </c>
      <c r="D630" s="9" t="s">
        <v>301</v>
      </c>
      <c r="E630" s="8" t="s">
        <v>301</v>
      </c>
      <c r="F630" s="10" t="s">
        <v>568</v>
      </c>
      <c r="G630" s="28">
        <v>365185.51</v>
      </c>
      <c r="H630" s="37" t="s">
        <v>277</v>
      </c>
      <c r="I630" s="41" t="s">
        <v>67</v>
      </c>
      <c r="J630" s="46" t="s">
        <v>571</v>
      </c>
      <c r="K630" s="31" t="str">
        <f>_xlfn.XLOOKUP(Calculations[[#This Row],[For XLOOKUP]],Factors[For XLOOKUP],Factors[Factor],"")</f>
        <v>Σ.Ε. CO₂ eq</v>
      </c>
      <c r="L630" s="31">
        <f>_xlfn.XLOOKUP(Calculations[[#This Row],[For XLOOKUP]],Factors[For XLOOKUP],Factors[Value],"")</f>
        <v>0</v>
      </c>
      <c r="M630" s="31" t="str">
        <f>_xlfn.XLOOKUP(Calculations[[#This Row],[For XLOOKUP]],Factors[For XLOOKUP],Factors[Units],"")</f>
        <v>tn CO2 eq/ kWh</v>
      </c>
      <c r="N630" s="12" t="str">
        <f>_xlfn.XLOOKUP(Calculations[[#This Row],[For XLOOKUP]],Factors[For XLOOKUP],Factors[Source],"")</f>
        <v>DEFRA 2024</v>
      </c>
      <c r="O630" s="26" t="s">
        <v>1079</v>
      </c>
      <c r="P630" s="26">
        <v>3.0405330310067072E-6</v>
      </c>
      <c r="Q630" s="26" t="s">
        <v>1079</v>
      </c>
      <c r="R630" s="26" t="s">
        <v>1079</v>
      </c>
      <c r="S630" s="26" t="s">
        <v>1079</v>
      </c>
      <c r="T630" s="26" t="s">
        <v>1077</v>
      </c>
      <c r="U630" s="65">
        <v>8.5134924868187801E-5</v>
      </c>
    </row>
    <row r="631" spans="1:21" x14ac:dyDescent="0.3">
      <c r="A631" s="8" t="s">
        <v>315</v>
      </c>
      <c r="B631" s="8" t="s">
        <v>547</v>
      </c>
      <c r="C631" s="9" t="s">
        <v>297</v>
      </c>
      <c r="D631" s="9" t="s">
        <v>301</v>
      </c>
      <c r="E631" s="9" t="s">
        <v>301</v>
      </c>
      <c r="F631" s="10" t="s">
        <v>551</v>
      </c>
      <c r="G631" s="28">
        <v>87289</v>
      </c>
      <c r="H631" s="11" t="s">
        <v>7</v>
      </c>
      <c r="I631" s="41" t="s">
        <v>8</v>
      </c>
      <c r="J631" s="46" t="s">
        <v>560</v>
      </c>
      <c r="K631" s="12" t="str">
        <f>_xlfn.XLOOKUP(Calculations[[#This Row],[For XLOOKUP]],Factors[For XLOOKUP],Factors[Factor],"")</f>
        <v>Σ.Ε. CO₂ eq</v>
      </c>
      <c r="L631" s="12">
        <f>_xlfn.XLOOKUP(Calculations[[#This Row],[For XLOOKUP]],Factors[For XLOOKUP],Factors[Value],"")</f>
        <v>6.2665000000000008E-4</v>
      </c>
      <c r="M631" s="12" t="str">
        <f>_xlfn.XLOOKUP(Calculations[[#This Row],[For XLOOKUP]],Factors[For XLOOKUP],Factors[Units],"")</f>
        <v>t CO₂ eq/lt</v>
      </c>
      <c r="N631" s="12" t="str">
        <f>_xlfn.XLOOKUP(Calculations[[#This Row],[For XLOOKUP]],Factors[For XLOOKUP],Factors[Source],"")</f>
        <v>DEFRA 2024</v>
      </c>
      <c r="O631" s="54" t="s">
        <v>1079</v>
      </c>
      <c r="P631" s="54" t="s">
        <v>1079</v>
      </c>
      <c r="Q631" s="54">
        <v>3.0839768492363584E-4</v>
      </c>
      <c r="R631" s="54" t="s">
        <v>1079</v>
      </c>
      <c r="S631" s="54" t="s">
        <v>1079</v>
      </c>
      <c r="T631" s="54" t="s">
        <v>1077</v>
      </c>
      <c r="U631" s="125">
        <v>8.1725386504763492E-2</v>
      </c>
    </row>
    <row r="632" spans="1:21" ht="13.95" customHeight="1" x14ac:dyDescent="0.3">
      <c r="A632" s="8" t="s">
        <v>315</v>
      </c>
      <c r="B632" s="8" t="s">
        <v>547</v>
      </c>
      <c r="C632" s="9" t="s">
        <v>297</v>
      </c>
      <c r="D632" s="9" t="s">
        <v>301</v>
      </c>
      <c r="E632" s="9" t="s">
        <v>301</v>
      </c>
      <c r="F632" s="10" t="s">
        <v>302</v>
      </c>
      <c r="G632" s="28">
        <v>3528.6000000000004</v>
      </c>
      <c r="H632" s="11" t="s">
        <v>7</v>
      </c>
      <c r="I632" s="41" t="s">
        <v>89</v>
      </c>
      <c r="J632" s="46" t="s">
        <v>559</v>
      </c>
      <c r="K632" s="12" t="str">
        <f>_xlfn.XLOOKUP(Calculations[[#This Row],[For XLOOKUP]],Factors[For XLOOKUP],Factors[Factor],"")</f>
        <v>Σ.Ε. CO₂ eq</v>
      </c>
      <c r="L632" s="12">
        <f>_xlfn.XLOOKUP(Calculations[[#This Row],[For XLOOKUP]],Factors[For XLOOKUP],Factors[Value],"")</f>
        <v>6.0663999999999998E-4</v>
      </c>
      <c r="M632" s="12" t="str">
        <f>_xlfn.XLOOKUP(Calculations[[#This Row],[For XLOOKUP]],Factors[For XLOOKUP],Factors[Units],"")</f>
        <v>t CO2 eq/lt</v>
      </c>
      <c r="N632" s="12" t="str">
        <f>_xlfn.XLOOKUP(Calculations[[#This Row],[For XLOOKUP]],Factors[For XLOOKUP],Factors[Source],"")</f>
        <v>DEFRA 2024</v>
      </c>
      <c r="O632" s="54">
        <v>5.5475928278683293</v>
      </c>
      <c r="P632" s="54" t="s">
        <v>1079</v>
      </c>
      <c r="Q632" s="54" t="s">
        <v>1079</v>
      </c>
      <c r="R632" s="54" t="s">
        <v>1079</v>
      </c>
      <c r="S632" s="54" t="s">
        <v>1079</v>
      </c>
      <c r="T632" s="54" t="s">
        <v>1077</v>
      </c>
      <c r="U632" s="125">
        <v>5.5475928278683293</v>
      </c>
    </row>
    <row r="633" spans="1:21" ht="13.95" customHeight="1" x14ac:dyDescent="0.3">
      <c r="A633" s="8" t="s">
        <v>315</v>
      </c>
      <c r="B633" s="8" t="s">
        <v>547</v>
      </c>
      <c r="C633" s="9" t="s">
        <v>577</v>
      </c>
      <c r="D633" s="9" t="s">
        <v>301</v>
      </c>
      <c r="E633" s="8" t="s">
        <v>576</v>
      </c>
      <c r="F633" s="10" t="s">
        <v>304</v>
      </c>
      <c r="G633" s="58">
        <v>20.400000000000002</v>
      </c>
      <c r="H633" s="37" t="s">
        <v>44</v>
      </c>
      <c r="I633" s="41" t="s">
        <v>580</v>
      </c>
      <c r="J633" s="46" t="s">
        <v>739</v>
      </c>
      <c r="K633" s="12" t="str">
        <f>_xlfn.XLOOKUP(Calculations[[#This Row],[For XLOOKUP]],Factors[For XLOOKUP],Factors[Factor],"")</f>
        <v>Σ.Ε. CO₂</v>
      </c>
      <c r="L633" s="12">
        <f>_xlfn.XLOOKUP(Calculations[[#This Row],[For XLOOKUP]],Factors[For XLOOKUP],Factors[Value],"")</f>
        <v>4.0597972930144582E-5</v>
      </c>
      <c r="M633" s="12" t="str">
        <f>_xlfn.XLOOKUP(Calculations[[#This Row],[For XLOOKUP]],Factors[For XLOOKUP],Factors[Units],"")</f>
        <v>t CO2/kWh</v>
      </c>
      <c r="N633" s="12">
        <f>_xlfn.XLOOKUP(Calculations[[#This Row],[For XLOOKUP]],Factors[For XLOOKUP],Factors[Source],"")</f>
        <v>0</v>
      </c>
      <c r="O633" s="54" t="s">
        <v>1079</v>
      </c>
      <c r="P633" s="54">
        <v>7.20900427703456E-4</v>
      </c>
      <c r="Q633" s="54" t="s">
        <v>1079</v>
      </c>
      <c r="R633" s="54" t="s">
        <v>1079</v>
      </c>
      <c r="S633" s="54" t="s">
        <v>1079</v>
      </c>
      <c r="T633" s="54" t="s">
        <v>1077</v>
      </c>
      <c r="U633" s="125">
        <v>2.0185211975696768E-2</v>
      </c>
    </row>
    <row r="634" spans="1:21" ht="13.95" customHeight="1" x14ac:dyDescent="0.3">
      <c r="A634" s="8" t="s">
        <v>315</v>
      </c>
      <c r="B634" s="8" t="s">
        <v>547</v>
      </c>
      <c r="C634" s="9" t="s">
        <v>577</v>
      </c>
      <c r="D634" s="9" t="s">
        <v>301</v>
      </c>
      <c r="E634" s="9" t="s">
        <v>576</v>
      </c>
      <c r="F634" s="10" t="s">
        <v>304</v>
      </c>
      <c r="G634" s="58">
        <v>20.400000000000002</v>
      </c>
      <c r="H634" s="11" t="s">
        <v>44</v>
      </c>
      <c r="I634" s="41" t="s">
        <v>580</v>
      </c>
      <c r="J634" s="46" t="s">
        <v>772</v>
      </c>
      <c r="K634" s="31" t="str">
        <f>_xlfn.XLOOKUP(Calculations[[#This Row],[For XLOOKUP]],Factors[For XLOOKUP],Factors[Factor],"")</f>
        <v>Σ.Ε. CH₄</v>
      </c>
      <c r="L634" s="31">
        <f>_xlfn.XLOOKUP(Calculations[[#This Row],[For XLOOKUP]],Factors[For XLOOKUP],Factors[Value],"")</f>
        <v>1.0167127296250699E-9</v>
      </c>
      <c r="M634" s="31" t="str">
        <f>_xlfn.XLOOKUP(Calculations[[#This Row],[For XLOOKUP]],Factors[For XLOOKUP],Factors[Units],"")</f>
        <v>t CH4/kWh</v>
      </c>
      <c r="N634" s="12">
        <f>_xlfn.XLOOKUP(Calculations[[#This Row],[For XLOOKUP]],Factors[For XLOOKUP],Factors[Source],"")</f>
        <v>0</v>
      </c>
      <c r="O634" s="26" t="s">
        <v>1079</v>
      </c>
      <c r="P634" s="26" t="s">
        <v>1079</v>
      </c>
      <c r="Q634" s="26">
        <v>1.0628040177318996E-4</v>
      </c>
      <c r="R634" s="26" t="s">
        <v>1079</v>
      </c>
      <c r="S634" s="26" t="s">
        <v>1079</v>
      </c>
      <c r="T634" s="26" t="s">
        <v>1077</v>
      </c>
      <c r="U634" s="65">
        <v>2.8164306469895338E-2</v>
      </c>
    </row>
    <row r="635" spans="1:21" ht="13.95" customHeight="1" x14ac:dyDescent="0.3">
      <c r="A635" s="8" t="s">
        <v>315</v>
      </c>
      <c r="B635" s="8" t="s">
        <v>547</v>
      </c>
      <c r="C635" s="9" t="s">
        <v>577</v>
      </c>
      <c r="D635" s="9" t="s">
        <v>301</v>
      </c>
      <c r="E635" s="9" t="s">
        <v>576</v>
      </c>
      <c r="F635" s="10" t="s">
        <v>304</v>
      </c>
      <c r="G635" s="58">
        <v>20.400000000000002</v>
      </c>
      <c r="H635" s="11" t="s">
        <v>44</v>
      </c>
      <c r="I635" s="41" t="s">
        <v>580</v>
      </c>
      <c r="J635" s="46" t="s">
        <v>773</v>
      </c>
      <c r="K635" s="12" t="str">
        <f>_xlfn.XLOOKUP(Calculations[[#This Row],[For XLOOKUP]],Factors[For XLOOKUP],Factors[Factor],"")</f>
        <v>Σ.Ε. N2O</v>
      </c>
      <c r="L635" s="12">
        <f>_xlfn.XLOOKUP(Calculations[[#This Row],[For XLOOKUP]],Factors[For XLOOKUP],Factors[Value],"")</f>
        <v>4.1863411997580185E-10</v>
      </c>
      <c r="M635" s="12" t="str">
        <f>_xlfn.XLOOKUP(Calculations[[#This Row],[For XLOOKUP]],Factors[For XLOOKUP],Factors[Units],"")</f>
        <v>t N2O/kWh</v>
      </c>
      <c r="N635" s="12">
        <f>_xlfn.XLOOKUP(Calculations[[#This Row],[For XLOOKUP]],Factors[For XLOOKUP],Factors[Source],"")</f>
        <v>0</v>
      </c>
      <c r="O635" s="54">
        <v>3.926378039775952</v>
      </c>
      <c r="P635" s="54" t="s">
        <v>1079</v>
      </c>
      <c r="Q635" s="54" t="s">
        <v>1079</v>
      </c>
      <c r="R635" s="54" t="s">
        <v>1079</v>
      </c>
      <c r="S635" s="54" t="s">
        <v>1079</v>
      </c>
      <c r="T635" s="54" t="s">
        <v>1077</v>
      </c>
      <c r="U635" s="125">
        <v>3.926378039775952</v>
      </c>
    </row>
    <row r="636" spans="1:21" ht="15" customHeight="1" x14ac:dyDescent="0.3">
      <c r="A636" s="8" t="s">
        <v>315</v>
      </c>
      <c r="B636" s="8" t="s">
        <v>547</v>
      </c>
      <c r="C636" s="9" t="s">
        <v>577</v>
      </c>
      <c r="D636" s="9" t="s">
        <v>301</v>
      </c>
      <c r="E636" s="9" t="s">
        <v>576</v>
      </c>
      <c r="F636" s="10" t="s">
        <v>304</v>
      </c>
      <c r="G636" s="58">
        <v>20.400000000000002</v>
      </c>
      <c r="H636" s="11" t="s">
        <v>44</v>
      </c>
      <c r="I636" s="41" t="s">
        <v>580</v>
      </c>
      <c r="J636" s="46" t="s">
        <v>740</v>
      </c>
      <c r="K636" s="31" t="str">
        <f>_xlfn.XLOOKUP(Calculations[[#This Row],[For XLOOKUP]],Factors[For XLOOKUP],Factors[Factor],"")</f>
        <v>Σ.Ε. CO₂ eq</v>
      </c>
      <c r="L636" s="31">
        <f>_xlfn.XLOOKUP(Calculations[[#This Row],[For XLOOKUP]],Factors[For XLOOKUP],Factors[Value],"")</f>
        <v>7.0153258659686572E-6</v>
      </c>
      <c r="M636" s="31" t="str">
        <f>_xlfn.XLOOKUP(Calculations[[#This Row],[For XLOOKUP]],Factors[For XLOOKUP],Factors[Units],"")</f>
        <v>t CO2 eq/kWh</v>
      </c>
      <c r="N636" s="12">
        <f>_xlfn.XLOOKUP(Calculations[[#This Row],[For XLOOKUP]],Factors[For XLOOKUP],Factors[Source],"")</f>
        <v>0</v>
      </c>
      <c r="O636" s="26" t="s">
        <v>1079</v>
      </c>
      <c r="P636" s="26">
        <v>1.53120588138E-4</v>
      </c>
      <c r="Q636" s="26" t="s">
        <v>1079</v>
      </c>
      <c r="R636" s="26" t="s">
        <v>1079</v>
      </c>
      <c r="S636" s="26" t="s">
        <v>1079</v>
      </c>
      <c r="T636" s="26" t="s">
        <v>1077</v>
      </c>
      <c r="U636" s="65">
        <v>4.287376467864E-3</v>
      </c>
    </row>
    <row r="637" spans="1:21" ht="15" customHeight="1" x14ac:dyDescent="0.3">
      <c r="A637" s="8" t="s">
        <v>315</v>
      </c>
      <c r="B637" s="8" t="s">
        <v>547</v>
      </c>
      <c r="C637" s="9" t="s">
        <v>577</v>
      </c>
      <c r="D637" s="9" t="s">
        <v>301</v>
      </c>
      <c r="E637" s="9" t="s">
        <v>576</v>
      </c>
      <c r="F637" s="10" t="s">
        <v>304</v>
      </c>
      <c r="G637" s="58">
        <v>6058.3903597850203</v>
      </c>
      <c r="H637" s="11" t="s">
        <v>44</v>
      </c>
      <c r="I637" s="41" t="s">
        <v>581</v>
      </c>
      <c r="J637" s="46" t="s">
        <v>741</v>
      </c>
      <c r="K637" s="12" t="str">
        <f>_xlfn.XLOOKUP(Calculations[[#This Row],[For XLOOKUP]],Factors[For XLOOKUP],Factors[Factor],"")</f>
        <v>Σ.Ε. CO₂</v>
      </c>
      <c r="L637" s="12">
        <f>_xlfn.XLOOKUP(Calculations[[#This Row],[For XLOOKUP]],Factors[For XLOOKUP],Factors[Value],"")</f>
        <v>1.505346476770355E-5</v>
      </c>
      <c r="M637" s="12" t="str">
        <f>_xlfn.XLOOKUP(Calculations[[#This Row],[For XLOOKUP]],Factors[For XLOOKUP],Factors[Units],"")</f>
        <v>t CO2/kWh</v>
      </c>
      <c r="N637" s="12">
        <f>_xlfn.XLOOKUP(Calculations[[#This Row],[For XLOOKUP]],Factors[For XLOOKUP],Factors[Source],"")</f>
        <v>0</v>
      </c>
      <c r="O637" s="54" t="s">
        <v>1079</v>
      </c>
      <c r="P637" s="54" t="s">
        <v>1079</v>
      </c>
      <c r="Q637" s="54">
        <v>3.0624117627599992E-5</v>
      </c>
      <c r="R637" s="54" t="s">
        <v>1079</v>
      </c>
      <c r="S637" s="54" t="s">
        <v>1079</v>
      </c>
      <c r="T637" s="54" t="s">
        <v>1077</v>
      </c>
      <c r="U637" s="125">
        <v>8.1153911713139973E-3</v>
      </c>
    </row>
    <row r="638" spans="1:21" ht="15" customHeight="1" x14ac:dyDescent="0.3">
      <c r="A638" s="8" t="s">
        <v>315</v>
      </c>
      <c r="B638" s="8" t="s">
        <v>547</v>
      </c>
      <c r="C638" s="9" t="s">
        <v>577</v>
      </c>
      <c r="D638" s="9" t="s">
        <v>301</v>
      </c>
      <c r="E638" s="9" t="s">
        <v>576</v>
      </c>
      <c r="F638" s="10" t="s">
        <v>304</v>
      </c>
      <c r="G638" s="58">
        <v>6058.3903597850203</v>
      </c>
      <c r="H638" s="11" t="s">
        <v>44</v>
      </c>
      <c r="I638" s="41" t="s">
        <v>581</v>
      </c>
      <c r="J638" s="46" t="s">
        <v>762</v>
      </c>
      <c r="K638" s="31" t="str">
        <f>_xlfn.XLOOKUP(Calculations[[#This Row],[For XLOOKUP]],Factors[For XLOOKUP],Factors[Factor],"")</f>
        <v>Σ.Ε. CH₄</v>
      </c>
      <c r="L638" s="31">
        <f>_xlfn.XLOOKUP(Calculations[[#This Row],[For XLOOKUP]],Factors[For XLOOKUP],Factors[Value],"")</f>
        <v>3.7699047882566748E-10</v>
      </c>
      <c r="M638" s="31" t="str">
        <f>_xlfn.XLOOKUP(Calculations[[#This Row],[For XLOOKUP]],Factors[For XLOOKUP],Factors[Units],"")</f>
        <v>t CH4/kWh</v>
      </c>
      <c r="N638" s="12">
        <f>_xlfn.XLOOKUP(Calculations[[#This Row],[For XLOOKUP]],Factors[For XLOOKUP],Factors[Source],"")</f>
        <v>0</v>
      </c>
      <c r="O638" s="26">
        <v>0.39810320484532569</v>
      </c>
      <c r="P638" s="26" t="s">
        <v>1079</v>
      </c>
      <c r="Q638" s="26" t="s">
        <v>1079</v>
      </c>
      <c r="R638" s="26" t="s">
        <v>1079</v>
      </c>
      <c r="S638" s="26" t="s">
        <v>1079</v>
      </c>
      <c r="T638" s="26" t="s">
        <v>1077</v>
      </c>
      <c r="U638" s="65">
        <v>0.39810320484532569</v>
      </c>
    </row>
    <row r="639" spans="1:21" ht="15" customHeight="1" x14ac:dyDescent="0.3">
      <c r="A639" s="8" t="s">
        <v>315</v>
      </c>
      <c r="B639" s="8" t="s">
        <v>547</v>
      </c>
      <c r="C639" s="9" t="s">
        <v>577</v>
      </c>
      <c r="D639" s="9" t="s">
        <v>301</v>
      </c>
      <c r="E639" s="9" t="s">
        <v>576</v>
      </c>
      <c r="F639" s="10" t="s">
        <v>304</v>
      </c>
      <c r="G639" s="58">
        <v>6058.3903597850203</v>
      </c>
      <c r="H639" s="11" t="s">
        <v>44</v>
      </c>
      <c r="I639" s="41" t="s">
        <v>581</v>
      </c>
      <c r="J639" s="46" t="s">
        <v>767</v>
      </c>
      <c r="K639" s="12" t="str">
        <f>_xlfn.XLOOKUP(Calculations[[#This Row],[For XLOOKUP]],Factors[For XLOOKUP],Factors[Factor],"")</f>
        <v>Σ.Ε. N2O</v>
      </c>
      <c r="L639" s="12">
        <f>_xlfn.XLOOKUP(Calculations[[#This Row],[For XLOOKUP]],Factors[For XLOOKUP],Factors[Value],"")</f>
        <v>1.5522681357657309E-10</v>
      </c>
      <c r="M639" s="12" t="str">
        <f>_xlfn.XLOOKUP(Calculations[[#This Row],[For XLOOKUP]],Factors[For XLOOKUP],Factors[Units],"")</f>
        <v>t N2O/kWh</v>
      </c>
      <c r="N639" s="12">
        <f>_xlfn.XLOOKUP(Calculations[[#This Row],[For XLOOKUP]],Factors[For XLOOKUP],Factors[Source],"")</f>
        <v>0</v>
      </c>
      <c r="O639" s="54" t="s">
        <v>1079</v>
      </c>
      <c r="P639" s="54">
        <v>1.5525198095550002E-5</v>
      </c>
      <c r="Q639" s="54" t="s">
        <v>1079</v>
      </c>
      <c r="R639" s="54" t="s">
        <v>1079</v>
      </c>
      <c r="S639" s="54" t="s">
        <v>1079</v>
      </c>
      <c r="T639" s="54" t="s">
        <v>1077</v>
      </c>
      <c r="U639" s="125">
        <v>4.3470554667540006E-4</v>
      </c>
    </row>
    <row r="640" spans="1:21" ht="15" customHeight="1" x14ac:dyDescent="0.3">
      <c r="A640" s="8" t="s">
        <v>315</v>
      </c>
      <c r="B640" s="8" t="s">
        <v>547</v>
      </c>
      <c r="C640" s="9" t="s">
        <v>577</v>
      </c>
      <c r="D640" s="9" t="s">
        <v>301</v>
      </c>
      <c r="E640" s="9" t="s">
        <v>576</v>
      </c>
      <c r="F640" s="10" t="s">
        <v>304</v>
      </c>
      <c r="G640" s="58">
        <v>6058.3903597850203</v>
      </c>
      <c r="H640" s="11" t="s">
        <v>44</v>
      </c>
      <c r="I640" s="41" t="s">
        <v>581</v>
      </c>
      <c r="J640" s="46" t="s">
        <v>742</v>
      </c>
      <c r="K640" s="12" t="str">
        <f>_xlfn.XLOOKUP(Calculations[[#This Row],[For XLOOKUP]],Factors[For XLOOKUP],Factors[Factor],"")</f>
        <v>Σ.Ε. CO₂ eq</v>
      </c>
      <c r="L640" s="12">
        <f>_xlfn.XLOOKUP(Calculations[[#This Row],[For XLOOKUP]],Factors[For XLOOKUP],Factors[Value],"")</f>
        <v>2.6012372819458027E-6</v>
      </c>
      <c r="M640" s="12" t="str">
        <f>_xlfn.XLOOKUP(Calculations[[#This Row],[For XLOOKUP]],Factors[For XLOOKUP],Factors[Units],"")</f>
        <v>t CO2 eq/kWh</v>
      </c>
      <c r="N640" s="12">
        <f>_xlfn.XLOOKUP(Calculations[[#This Row],[For XLOOKUP]],Factors[For XLOOKUP],Factors[Source],"")</f>
        <v>0</v>
      </c>
      <c r="O640" s="54" t="s">
        <v>1079</v>
      </c>
      <c r="P640" s="54" t="s">
        <v>1079</v>
      </c>
      <c r="Q640" s="54">
        <v>3.1050396191099997E-6</v>
      </c>
      <c r="R640" s="54" t="s">
        <v>1079</v>
      </c>
      <c r="S640" s="54" t="s">
        <v>1079</v>
      </c>
      <c r="T640" s="54" t="s">
        <v>1077</v>
      </c>
      <c r="U640" s="125">
        <v>8.2283549906414987E-4</v>
      </c>
    </row>
    <row r="641" spans="1:21" ht="15" customHeight="1" x14ac:dyDescent="0.3">
      <c r="A641" s="8" t="s">
        <v>315</v>
      </c>
      <c r="B641" s="8" t="s">
        <v>547</v>
      </c>
      <c r="C641" s="9" t="s">
        <v>577</v>
      </c>
      <c r="D641" s="9" t="s">
        <v>301</v>
      </c>
      <c r="E641" s="9" t="s">
        <v>576</v>
      </c>
      <c r="F641" s="10" t="s">
        <v>304</v>
      </c>
      <c r="G641" s="58">
        <v>19526.88</v>
      </c>
      <c r="H641" s="11" t="s">
        <v>44</v>
      </c>
      <c r="I641" s="41" t="s">
        <v>581</v>
      </c>
      <c r="J641" s="46" t="s">
        <v>741</v>
      </c>
      <c r="K641" s="12" t="str">
        <f>_xlfn.XLOOKUP(Calculations[[#This Row],[For XLOOKUP]],Factors[For XLOOKUP],Factors[Factor],"")</f>
        <v>Σ.Ε. CO₂</v>
      </c>
      <c r="L641" s="12">
        <f>_xlfn.XLOOKUP(Calculations[[#This Row],[For XLOOKUP]],Factors[For XLOOKUP],Factors[Value],"")</f>
        <v>1.505346476770355E-5</v>
      </c>
      <c r="M641" s="12" t="str">
        <f>_xlfn.XLOOKUP(Calculations[[#This Row],[For XLOOKUP]],Factors[For XLOOKUP],Factors[Units],"")</f>
        <v>t CO2/kWh</v>
      </c>
      <c r="N641" s="12">
        <f>_xlfn.XLOOKUP(Calculations[[#This Row],[For XLOOKUP]],Factors[For XLOOKUP],Factors[Source],"")</f>
        <v>0</v>
      </c>
      <c r="O641" s="54">
        <v>37.219418173311844</v>
      </c>
      <c r="P641" s="54" t="s">
        <v>1079</v>
      </c>
      <c r="Q641" s="54" t="s">
        <v>1079</v>
      </c>
      <c r="R641" s="54" t="s">
        <v>1079</v>
      </c>
      <c r="S641" s="54" t="s">
        <v>1079</v>
      </c>
      <c r="T641" s="54" t="s">
        <v>1077</v>
      </c>
      <c r="U641" s="125">
        <v>37.219418173311844</v>
      </c>
    </row>
    <row r="642" spans="1:21" ht="15" customHeight="1" x14ac:dyDescent="0.3">
      <c r="A642" s="8" t="s">
        <v>315</v>
      </c>
      <c r="B642" s="8" t="s">
        <v>547</v>
      </c>
      <c r="C642" s="9" t="s">
        <v>577</v>
      </c>
      <c r="D642" s="9" t="s">
        <v>301</v>
      </c>
      <c r="E642" s="9" t="s">
        <v>576</v>
      </c>
      <c r="F642" s="10" t="s">
        <v>304</v>
      </c>
      <c r="G642" s="58">
        <v>19526.88</v>
      </c>
      <c r="H642" s="11" t="s">
        <v>44</v>
      </c>
      <c r="I642" s="41" t="s">
        <v>581</v>
      </c>
      <c r="J642" s="46" t="s">
        <v>762</v>
      </c>
      <c r="K642" s="12" t="str">
        <f>_xlfn.XLOOKUP(Calculations[[#This Row],[For XLOOKUP]],Factors[For XLOOKUP],Factors[Factor],"")</f>
        <v>Σ.Ε. CH₄</v>
      </c>
      <c r="L642" s="12">
        <f>_xlfn.XLOOKUP(Calculations[[#This Row],[For XLOOKUP]],Factors[For XLOOKUP],Factors[Value],"")</f>
        <v>3.7699047882566748E-10</v>
      </c>
      <c r="M642" s="12" t="str">
        <f>_xlfn.XLOOKUP(Calculations[[#This Row],[For XLOOKUP]],Factors[For XLOOKUP],Factors[Units],"")</f>
        <v>t CH4/kWh</v>
      </c>
      <c r="N642" s="12">
        <f>_xlfn.XLOOKUP(Calculations[[#This Row],[For XLOOKUP]],Factors[For XLOOKUP],Factors[Source],"")</f>
        <v>0</v>
      </c>
      <c r="O642" s="54" t="s">
        <v>1079</v>
      </c>
      <c r="P642" s="54">
        <v>3.3798870797832003E-3</v>
      </c>
      <c r="Q642" s="54" t="s">
        <v>1079</v>
      </c>
      <c r="R642" s="54" t="s">
        <v>1079</v>
      </c>
      <c r="S642" s="54" t="s">
        <v>1079</v>
      </c>
      <c r="T642" s="54" t="s">
        <v>1077</v>
      </c>
      <c r="U642" s="125">
        <v>9.4636838233929613E-2</v>
      </c>
    </row>
    <row r="643" spans="1:21" ht="15" customHeight="1" x14ac:dyDescent="0.3">
      <c r="A643" s="8" t="s">
        <v>315</v>
      </c>
      <c r="B643" s="8" t="s">
        <v>547</v>
      </c>
      <c r="C643" s="9" t="s">
        <v>577</v>
      </c>
      <c r="D643" s="9" t="s">
        <v>301</v>
      </c>
      <c r="E643" s="9" t="s">
        <v>576</v>
      </c>
      <c r="F643" s="10" t="s">
        <v>304</v>
      </c>
      <c r="G643" s="58">
        <v>19526.88</v>
      </c>
      <c r="H643" s="11" t="s">
        <v>44</v>
      </c>
      <c r="I643" s="41" t="s">
        <v>581</v>
      </c>
      <c r="J643" s="46" t="s">
        <v>767</v>
      </c>
      <c r="K643" s="12" t="str">
        <f>_xlfn.XLOOKUP(Calculations[[#This Row],[For XLOOKUP]],Factors[For XLOOKUP],Factors[Factor],"")</f>
        <v>Σ.Ε. N2O</v>
      </c>
      <c r="L643" s="12">
        <f>_xlfn.XLOOKUP(Calculations[[#This Row],[For XLOOKUP]],Factors[For XLOOKUP],Factors[Value],"")</f>
        <v>1.5522681357657309E-10</v>
      </c>
      <c r="M643" s="12" t="str">
        <f>_xlfn.XLOOKUP(Calculations[[#This Row],[For XLOOKUP]],Factors[For XLOOKUP],Factors[Units],"")</f>
        <v>t N2O/kWh</v>
      </c>
      <c r="N643" s="12">
        <f>_xlfn.XLOOKUP(Calculations[[#This Row],[For XLOOKUP]],Factors[For XLOOKUP],Factors[Source],"")</f>
        <v>0</v>
      </c>
      <c r="O643" s="54" t="s">
        <v>1079</v>
      </c>
      <c r="P643" s="54" t="s">
        <v>1079</v>
      </c>
      <c r="Q643" s="54">
        <v>9.3126894244262867E-4</v>
      </c>
      <c r="R643" s="54" t="s">
        <v>1079</v>
      </c>
      <c r="S643" s="54" t="s">
        <v>1079</v>
      </c>
      <c r="T643" s="54" t="s">
        <v>1077</v>
      </c>
      <c r="U643" s="125">
        <v>0.24678626974729659</v>
      </c>
    </row>
    <row r="644" spans="1:21" ht="15" customHeight="1" x14ac:dyDescent="0.3">
      <c r="A644" s="8" t="s">
        <v>315</v>
      </c>
      <c r="B644" s="8" t="s">
        <v>547</v>
      </c>
      <c r="C644" s="9" t="s">
        <v>577</v>
      </c>
      <c r="D644" s="9" t="s">
        <v>301</v>
      </c>
      <c r="E644" s="9" t="s">
        <v>576</v>
      </c>
      <c r="F644" s="10" t="s">
        <v>304</v>
      </c>
      <c r="G644" s="58">
        <v>19526.88</v>
      </c>
      <c r="H644" s="11" t="s">
        <v>44</v>
      </c>
      <c r="I644" s="41" t="s">
        <v>581</v>
      </c>
      <c r="J644" s="46" t="s">
        <v>742</v>
      </c>
      <c r="K644" s="12" t="str">
        <f>_xlfn.XLOOKUP(Calculations[[#This Row],[For XLOOKUP]],Factors[For XLOOKUP],Factors[Factor],"")</f>
        <v>Σ.Ε. CO₂ eq</v>
      </c>
      <c r="L644" s="12">
        <f>_xlfn.XLOOKUP(Calculations[[#This Row],[For XLOOKUP]],Factors[For XLOOKUP],Factors[Value],"")</f>
        <v>2.6012372819458027E-6</v>
      </c>
      <c r="M644" s="12" t="str">
        <f>_xlfn.XLOOKUP(Calculations[[#This Row],[For XLOOKUP]],Factors[For XLOOKUP],Factors[Units],"")</f>
        <v>t CO2 eq/kWh</v>
      </c>
      <c r="N644" s="12">
        <f>_xlfn.XLOOKUP(Calculations[[#This Row],[For XLOOKUP]],Factors[For XLOOKUP],Factors[Source],"")</f>
        <v>0</v>
      </c>
      <c r="O644" s="54">
        <v>12.15437838045462</v>
      </c>
      <c r="P644" s="54" t="s">
        <v>1079</v>
      </c>
      <c r="Q644" s="54" t="s">
        <v>1079</v>
      </c>
      <c r="R644" s="54" t="s">
        <v>1079</v>
      </c>
      <c r="S644" s="54" t="s">
        <v>1079</v>
      </c>
      <c r="T644" s="54" t="s">
        <v>1077</v>
      </c>
      <c r="U644" s="125">
        <v>12.15437838045462</v>
      </c>
    </row>
    <row r="645" spans="1:21" ht="15" customHeight="1" x14ac:dyDescent="0.3">
      <c r="A645" s="8" t="s">
        <v>315</v>
      </c>
      <c r="B645" s="8" t="s">
        <v>547</v>
      </c>
      <c r="C645" s="9" t="s">
        <v>904</v>
      </c>
      <c r="D645" s="9" t="s">
        <v>301</v>
      </c>
      <c r="E645" s="9" t="s">
        <v>576</v>
      </c>
      <c r="F645" s="10" t="s">
        <v>304</v>
      </c>
      <c r="G645" s="58">
        <v>6149.8</v>
      </c>
      <c r="H645" s="11" t="s">
        <v>44</v>
      </c>
      <c r="I645" s="41" t="s">
        <v>580</v>
      </c>
      <c r="J645" s="46" t="s">
        <v>1009</v>
      </c>
      <c r="K645" s="12" t="str">
        <f>_xlfn.XLOOKUP(Calculations[[#This Row],[For XLOOKUP]],Factors[For XLOOKUP],Factors[Factor],"")</f>
        <v>Σ.Ε. CO₂</v>
      </c>
      <c r="L645" s="12">
        <f>_xlfn.XLOOKUP(Calculations[[#This Row],[For XLOOKUP]],Factors[For XLOOKUP],Factors[Value],"")</f>
        <v>2.9732520251613239E-5</v>
      </c>
      <c r="M645" s="12" t="str">
        <f>_xlfn.XLOOKUP(Calculations[[#This Row],[For XLOOKUP]],Factors[For XLOOKUP],Factors[Units],"")</f>
        <v>t CO2 eq/kWh</v>
      </c>
      <c r="N645" s="12">
        <f>_xlfn.XLOOKUP(Calculations[[#This Row],[For XLOOKUP]],Factors[For XLOOKUP],Factors[Source],"")</f>
        <v>0</v>
      </c>
      <c r="O645" s="54" t="s">
        <v>1079</v>
      </c>
      <c r="P645" s="54">
        <v>8.7966960830820022E-5</v>
      </c>
      <c r="Q645" s="54" t="s">
        <v>1079</v>
      </c>
      <c r="R645" s="54" t="s">
        <v>1079</v>
      </c>
      <c r="S645" s="54" t="s">
        <v>1079</v>
      </c>
      <c r="T645" s="54" t="s">
        <v>1077</v>
      </c>
      <c r="U645" s="125">
        <v>2.4630749032629605E-3</v>
      </c>
    </row>
    <row r="646" spans="1:21" ht="15" customHeight="1" x14ac:dyDescent="0.3">
      <c r="A646" s="8" t="s">
        <v>315</v>
      </c>
      <c r="B646" s="8" t="s">
        <v>547</v>
      </c>
      <c r="C646" s="9" t="s">
        <v>904</v>
      </c>
      <c r="D646" s="9" t="s">
        <v>301</v>
      </c>
      <c r="E646" s="9" t="s">
        <v>576</v>
      </c>
      <c r="F646" s="10" t="s">
        <v>304</v>
      </c>
      <c r="G646" s="58">
        <v>6149.8</v>
      </c>
      <c r="H646" s="11" t="s">
        <v>44</v>
      </c>
      <c r="I646" s="41" t="s">
        <v>580</v>
      </c>
      <c r="J646" s="46" t="s">
        <v>1010</v>
      </c>
      <c r="K646" s="31" t="str">
        <f>_xlfn.XLOOKUP(Calculations[[#This Row],[For XLOOKUP]],Factors[For XLOOKUP],Factors[Factor],"")</f>
        <v>Σ.Ε. CO₂ eq</v>
      </c>
      <c r="L646" s="31">
        <f>_xlfn.XLOOKUP(Calculations[[#This Row],[For XLOOKUP]],Factors[For XLOOKUP],Factors[Value],"")</f>
        <v>5.3081256837243912E-6</v>
      </c>
      <c r="M646" s="31" t="str">
        <f>_xlfn.XLOOKUP(Calculations[[#This Row],[For XLOOKUP]],Factors[For XLOOKUP],Factors[Units],"")</f>
        <v>t CO2 eq/kWh</v>
      </c>
      <c r="N646" s="12">
        <f>_xlfn.XLOOKUP(Calculations[[#This Row],[For XLOOKUP]],Factors[For XLOOKUP],Factors[Source],"")</f>
        <v>0</v>
      </c>
      <c r="O646" s="26" t="s">
        <v>1079</v>
      </c>
      <c r="P646" s="26" t="s">
        <v>1079</v>
      </c>
      <c r="Q646" s="26">
        <v>3.4404961480542269E-4</v>
      </c>
      <c r="R646" s="26" t="s">
        <v>1079</v>
      </c>
      <c r="S646" s="26" t="s">
        <v>1079</v>
      </c>
      <c r="T646" s="26" t="s">
        <v>1077</v>
      </c>
      <c r="U646" s="65">
        <v>9.1173147923437017E-2</v>
      </c>
    </row>
    <row r="647" spans="1:21" ht="15" customHeight="1" x14ac:dyDescent="0.3">
      <c r="A647" s="8" t="s">
        <v>315</v>
      </c>
      <c r="B647" s="8" t="s">
        <v>547</v>
      </c>
      <c r="C647" s="9" t="s">
        <v>577</v>
      </c>
      <c r="D647" s="9" t="s">
        <v>301</v>
      </c>
      <c r="E647" s="9" t="s">
        <v>576</v>
      </c>
      <c r="F647" s="10" t="s">
        <v>304</v>
      </c>
      <c r="G647" s="58">
        <v>53658.455293067411</v>
      </c>
      <c r="H647" s="11" t="s">
        <v>44</v>
      </c>
      <c r="I647" s="41" t="s">
        <v>581</v>
      </c>
      <c r="J647" s="46" t="s">
        <v>741</v>
      </c>
      <c r="K647" s="12" t="str">
        <f>_xlfn.XLOOKUP(Calculations[[#This Row],[For XLOOKUP]],Factors[For XLOOKUP],Factors[Factor],"")</f>
        <v>Σ.Ε. CO₂</v>
      </c>
      <c r="L647" s="12">
        <f>_xlfn.XLOOKUP(Calculations[[#This Row],[For XLOOKUP]],Factors[For XLOOKUP],Factors[Value],"")</f>
        <v>1.505346476770355E-5</v>
      </c>
      <c r="M647" s="12" t="str">
        <f>_xlfn.XLOOKUP(Calculations[[#This Row],[For XLOOKUP]],Factors[For XLOOKUP],Factors[Units],"")</f>
        <v>t CO2/kWh</v>
      </c>
      <c r="N647" s="12">
        <f>_xlfn.XLOOKUP(Calculations[[#This Row],[For XLOOKUP]],Factors[For XLOOKUP],Factors[Source],"")</f>
        <v>0</v>
      </c>
      <c r="O647" s="54">
        <v>1.6168465989161211</v>
      </c>
      <c r="P647" s="54" t="s">
        <v>1079</v>
      </c>
      <c r="Q647" s="54" t="s">
        <v>1079</v>
      </c>
      <c r="R647" s="54" t="s">
        <v>1079</v>
      </c>
      <c r="S647" s="54" t="s">
        <v>1079</v>
      </c>
      <c r="T647" s="54" t="s">
        <v>1077</v>
      </c>
      <c r="U647" s="125">
        <v>1.6168465989161211</v>
      </c>
    </row>
    <row r="648" spans="1:21" ht="15" customHeight="1" x14ac:dyDescent="0.3">
      <c r="A648" s="8" t="s">
        <v>315</v>
      </c>
      <c r="B648" s="8" t="s">
        <v>547</v>
      </c>
      <c r="C648" s="9" t="s">
        <v>577</v>
      </c>
      <c r="D648" s="9" t="s">
        <v>301</v>
      </c>
      <c r="E648" s="9" t="s">
        <v>576</v>
      </c>
      <c r="F648" s="10" t="s">
        <v>304</v>
      </c>
      <c r="G648" s="58">
        <v>53658.455293067411</v>
      </c>
      <c r="H648" s="11" t="s">
        <v>44</v>
      </c>
      <c r="I648" s="41" t="s">
        <v>581</v>
      </c>
      <c r="J648" s="46" t="s">
        <v>762</v>
      </c>
      <c r="K648" s="31" t="str">
        <f>_xlfn.XLOOKUP(Calculations[[#This Row],[For XLOOKUP]],Factors[For XLOOKUP],Factors[Factor],"")</f>
        <v>Σ.Ε. CH₄</v>
      </c>
      <c r="L648" s="31">
        <f>_xlfn.XLOOKUP(Calculations[[#This Row],[For XLOOKUP]],Factors[For XLOOKUP],Factors[Value],"")</f>
        <v>3.7699047882566748E-10</v>
      </c>
      <c r="M648" s="31" t="str">
        <f>_xlfn.XLOOKUP(Calculations[[#This Row],[For XLOOKUP]],Factors[For XLOOKUP],Factors[Units],"")</f>
        <v>t CH4/kWh</v>
      </c>
      <c r="N648" s="12">
        <f>_xlfn.XLOOKUP(Calculations[[#This Row],[For XLOOKUP]],Factors[For XLOOKUP],Factors[Source],"")</f>
        <v>0</v>
      </c>
      <c r="O648" s="26" t="s">
        <v>1079</v>
      </c>
      <c r="P648" s="26">
        <v>3.8269401241500006E-4</v>
      </c>
      <c r="Q648" s="26" t="s">
        <v>1079</v>
      </c>
      <c r="R648" s="26" t="s">
        <v>1079</v>
      </c>
      <c r="S648" s="26" t="s">
        <v>1079</v>
      </c>
      <c r="T648" s="26" t="s">
        <v>1077</v>
      </c>
      <c r="U648" s="65">
        <v>1.0715432347620003E-2</v>
      </c>
    </row>
    <row r="649" spans="1:21" ht="15" customHeight="1" x14ac:dyDescent="0.3">
      <c r="A649" s="8" t="s">
        <v>315</v>
      </c>
      <c r="B649" s="8" t="s">
        <v>547</v>
      </c>
      <c r="C649" s="9" t="s">
        <v>577</v>
      </c>
      <c r="D649" s="9" t="s">
        <v>301</v>
      </c>
      <c r="E649" s="9" t="s">
        <v>576</v>
      </c>
      <c r="F649" s="10" t="s">
        <v>304</v>
      </c>
      <c r="G649" s="58">
        <v>53658.455293067411</v>
      </c>
      <c r="H649" s="11" t="s">
        <v>44</v>
      </c>
      <c r="I649" s="41" t="s">
        <v>581</v>
      </c>
      <c r="J649" s="46" t="s">
        <v>767</v>
      </c>
      <c r="K649" s="12" t="str">
        <f>_xlfn.XLOOKUP(Calculations[[#This Row],[For XLOOKUP]],Factors[For XLOOKUP],Factors[Factor],"")</f>
        <v>Σ.Ε. N2O</v>
      </c>
      <c r="L649" s="12">
        <f>_xlfn.XLOOKUP(Calculations[[#This Row],[For XLOOKUP]],Factors[For XLOOKUP],Factors[Value],"")</f>
        <v>1.5522681357657309E-10</v>
      </c>
      <c r="M649" s="12" t="str">
        <f>_xlfn.XLOOKUP(Calculations[[#This Row],[For XLOOKUP]],Factors[For XLOOKUP],Factors[Units],"")</f>
        <v>t N2O/kWh</v>
      </c>
      <c r="N649" s="12">
        <f>_xlfn.XLOOKUP(Calculations[[#This Row],[For XLOOKUP]],Factors[For XLOOKUP],Factors[Source],"")</f>
        <v>0</v>
      </c>
      <c r="O649" s="54" t="s">
        <v>1079</v>
      </c>
      <c r="P649" s="54" t="s">
        <v>1079</v>
      </c>
      <c r="Q649" s="54">
        <v>6.8147015625563719E-5</v>
      </c>
      <c r="R649" s="54" t="s">
        <v>1079</v>
      </c>
      <c r="S649" s="54" t="s">
        <v>1079</v>
      </c>
      <c r="T649" s="54" t="s">
        <v>1077</v>
      </c>
      <c r="U649" s="125">
        <v>1.8058959140774385E-2</v>
      </c>
    </row>
    <row r="650" spans="1:21" ht="15" customHeight="1" x14ac:dyDescent="0.3">
      <c r="A650" s="8" t="s">
        <v>315</v>
      </c>
      <c r="B650" s="8" t="s">
        <v>547</v>
      </c>
      <c r="C650" s="9" t="s">
        <v>577</v>
      </c>
      <c r="D650" s="9" t="s">
        <v>301</v>
      </c>
      <c r="E650" s="9" t="s">
        <v>576</v>
      </c>
      <c r="F650" s="10" t="s">
        <v>304</v>
      </c>
      <c r="G650" s="58">
        <v>53658.455293067411</v>
      </c>
      <c r="H650" s="11" t="s">
        <v>44</v>
      </c>
      <c r="I650" s="41" t="s">
        <v>581</v>
      </c>
      <c r="J650" s="46" t="s">
        <v>742</v>
      </c>
      <c r="K650" s="31" t="str">
        <f>_xlfn.XLOOKUP(Calculations[[#This Row],[For XLOOKUP]],Factors[For XLOOKUP],Factors[Factor],"")</f>
        <v>Σ.Ε. CO₂ eq</v>
      </c>
      <c r="L650" s="31">
        <f>_xlfn.XLOOKUP(Calculations[[#This Row],[For XLOOKUP]],Factors[For XLOOKUP],Factors[Value],"")</f>
        <v>2.6012372819458027E-6</v>
      </c>
      <c r="M650" s="31" t="str">
        <f>_xlfn.XLOOKUP(Calculations[[#This Row],[For XLOOKUP]],Factors[For XLOOKUP],Factors[Units],"")</f>
        <v>t CO2 eq/kWh</v>
      </c>
      <c r="N650" s="12">
        <f>_xlfn.XLOOKUP(Calculations[[#This Row],[For XLOOKUP]],Factors[For XLOOKUP],Factors[Source],"")</f>
        <v>0</v>
      </c>
      <c r="O650" s="26">
        <v>11.813814360000002</v>
      </c>
      <c r="P650" s="26" t="s">
        <v>1079</v>
      </c>
      <c r="Q650" s="26" t="s">
        <v>1079</v>
      </c>
      <c r="R650" s="26" t="s">
        <v>1079</v>
      </c>
      <c r="S650" s="26" t="s">
        <v>1079</v>
      </c>
      <c r="T650" s="26" t="s">
        <v>1077</v>
      </c>
      <c r="U650" s="65">
        <v>11.813814360000002</v>
      </c>
    </row>
    <row r="651" spans="1:21" ht="15" customHeight="1" x14ac:dyDescent="0.3">
      <c r="A651" s="8" t="s">
        <v>315</v>
      </c>
      <c r="B651" s="8" t="s">
        <v>547</v>
      </c>
      <c r="C651" s="9" t="s">
        <v>577</v>
      </c>
      <c r="D651" s="9" t="s">
        <v>301</v>
      </c>
      <c r="E651" s="9" t="s">
        <v>576</v>
      </c>
      <c r="F651" s="10" t="s">
        <v>304</v>
      </c>
      <c r="G651" s="58">
        <v>557957.20000000007</v>
      </c>
      <c r="H651" s="11" t="s">
        <v>44</v>
      </c>
      <c r="I651" s="41" t="s">
        <v>580</v>
      </c>
      <c r="J651" s="46" t="s">
        <v>739</v>
      </c>
      <c r="K651" s="12" t="str">
        <f>_xlfn.XLOOKUP(Calculations[[#This Row],[For XLOOKUP]],Factors[For XLOOKUP],Factors[Factor],"")</f>
        <v>Σ.Ε. CO₂</v>
      </c>
      <c r="L651" s="12">
        <f>_xlfn.XLOOKUP(Calculations[[#This Row],[For XLOOKUP]],Factors[For XLOOKUP],Factors[Value],"")</f>
        <v>4.0597972930144582E-5</v>
      </c>
      <c r="M651" s="12" t="str">
        <f>_xlfn.XLOOKUP(Calculations[[#This Row],[For XLOOKUP]],Factors[For XLOOKUP],Factors[Units],"")</f>
        <v>t CO2/kWh</v>
      </c>
      <c r="N651" s="12">
        <f>_xlfn.XLOOKUP(Calculations[[#This Row],[For XLOOKUP]],Factors[For XLOOKUP],Factors[Source],"")</f>
        <v>0</v>
      </c>
      <c r="O651" s="54" t="s">
        <v>1079</v>
      </c>
      <c r="P651" s="54">
        <v>2.6358554721148721E-4</v>
      </c>
      <c r="Q651" s="54" t="s">
        <v>1079</v>
      </c>
      <c r="R651" s="54" t="s">
        <v>1079</v>
      </c>
      <c r="S651" s="54" t="s">
        <v>1079</v>
      </c>
      <c r="T651" s="54" t="s">
        <v>1077</v>
      </c>
      <c r="U651" s="125">
        <v>7.3803953219216418E-3</v>
      </c>
    </row>
    <row r="652" spans="1:21" ht="15" customHeight="1" x14ac:dyDescent="0.3">
      <c r="A652" s="8" t="s">
        <v>315</v>
      </c>
      <c r="B652" s="8" t="s">
        <v>547</v>
      </c>
      <c r="C652" s="9" t="s">
        <v>577</v>
      </c>
      <c r="D652" s="9" t="s">
        <v>301</v>
      </c>
      <c r="E652" s="9" t="s">
        <v>576</v>
      </c>
      <c r="F652" s="10" t="s">
        <v>304</v>
      </c>
      <c r="G652" s="58">
        <v>557957.20000000007</v>
      </c>
      <c r="H652" s="11" t="s">
        <v>44</v>
      </c>
      <c r="I652" s="41" t="s">
        <v>580</v>
      </c>
      <c r="J652" s="46" t="s">
        <v>772</v>
      </c>
      <c r="K652" s="31" t="str">
        <f>_xlfn.XLOOKUP(Calculations[[#This Row],[For XLOOKUP]],Factors[For XLOOKUP],Factors[Factor],"")</f>
        <v>Σ.Ε. CH₄</v>
      </c>
      <c r="L652" s="31">
        <f>_xlfn.XLOOKUP(Calculations[[#This Row],[For XLOOKUP]],Factors[For XLOOKUP],Factors[Value],"")</f>
        <v>1.0167127296250699E-9</v>
      </c>
      <c r="M652" s="31" t="str">
        <f>_xlfn.XLOOKUP(Calculations[[#This Row],[For XLOOKUP]],Factors[For XLOOKUP],Factors[Units],"")</f>
        <v>t CH4/kWh</v>
      </c>
      <c r="N652" s="12">
        <f>_xlfn.XLOOKUP(Calculations[[#This Row],[For XLOOKUP]],Factors[For XLOOKUP],Factors[Source],"")</f>
        <v>0</v>
      </c>
      <c r="O652" s="26" t="s">
        <v>1079</v>
      </c>
      <c r="P652" s="26" t="s">
        <v>1079</v>
      </c>
      <c r="Q652" s="26">
        <v>4.720943541367001E-4</v>
      </c>
      <c r="R652" s="26" t="s">
        <v>1079</v>
      </c>
      <c r="S652" s="26" t="s">
        <v>1079</v>
      </c>
      <c r="T652" s="26" t="s">
        <v>1077</v>
      </c>
      <c r="U652" s="65">
        <v>0.12510500384622553</v>
      </c>
    </row>
    <row r="653" spans="1:21" ht="15" customHeight="1" x14ac:dyDescent="0.3">
      <c r="A653" s="8" t="s">
        <v>315</v>
      </c>
      <c r="B653" s="8" t="s">
        <v>547</v>
      </c>
      <c r="C653" s="9" t="s">
        <v>577</v>
      </c>
      <c r="D653" s="9" t="s">
        <v>301</v>
      </c>
      <c r="E653" s="9" t="s">
        <v>576</v>
      </c>
      <c r="F653" s="10" t="s">
        <v>304</v>
      </c>
      <c r="G653" s="58">
        <v>557957.20000000007</v>
      </c>
      <c r="H653" s="11" t="s">
        <v>44</v>
      </c>
      <c r="I653" s="41" t="s">
        <v>580</v>
      </c>
      <c r="J653" s="46" t="s">
        <v>773</v>
      </c>
      <c r="K653" s="12" t="str">
        <f>_xlfn.XLOOKUP(Calculations[[#This Row],[For XLOOKUP]],Factors[For XLOOKUP],Factors[Factor],"")</f>
        <v>Σ.Ε. N2O</v>
      </c>
      <c r="L653" s="12">
        <f>_xlfn.XLOOKUP(Calculations[[#This Row],[For XLOOKUP]],Factors[For XLOOKUP],Factors[Value],"")</f>
        <v>4.1863411997580185E-10</v>
      </c>
      <c r="M653" s="12" t="str">
        <f>_xlfn.XLOOKUP(Calculations[[#This Row],[For XLOOKUP]],Factors[For XLOOKUP],Factors[Units],"")</f>
        <v>t N2O/kWh</v>
      </c>
      <c r="N653" s="12">
        <f>_xlfn.XLOOKUP(Calculations[[#This Row],[For XLOOKUP]],Factors[For XLOOKUP],Factors[Source],"")</f>
        <v>0</v>
      </c>
      <c r="O653" s="54">
        <v>3.88981087209</v>
      </c>
      <c r="P653" s="54" t="s">
        <v>1079</v>
      </c>
      <c r="Q653" s="54" t="s">
        <v>1079</v>
      </c>
      <c r="R653" s="54" t="s">
        <v>1079</v>
      </c>
      <c r="S653" s="54" t="s">
        <v>1079</v>
      </c>
      <c r="T653" s="54" t="s">
        <v>1077</v>
      </c>
      <c r="U653" s="125">
        <v>3.88981087209</v>
      </c>
    </row>
    <row r="654" spans="1:21" ht="15" customHeight="1" x14ac:dyDescent="0.3">
      <c r="A654" s="8" t="s">
        <v>315</v>
      </c>
      <c r="B654" s="8" t="s">
        <v>547</v>
      </c>
      <c r="C654" s="9" t="s">
        <v>577</v>
      </c>
      <c r="D654" s="9" t="s">
        <v>301</v>
      </c>
      <c r="E654" s="9" t="s">
        <v>576</v>
      </c>
      <c r="F654" s="10" t="s">
        <v>304</v>
      </c>
      <c r="G654" s="58">
        <v>557957.20000000007</v>
      </c>
      <c r="H654" s="11" t="s">
        <v>44</v>
      </c>
      <c r="I654" s="41" t="s">
        <v>580</v>
      </c>
      <c r="J654" s="46" t="s">
        <v>740</v>
      </c>
      <c r="K654" s="31" t="str">
        <f>_xlfn.XLOOKUP(Calculations[[#This Row],[For XLOOKUP]],Factors[For XLOOKUP],Factors[Factor],"")</f>
        <v>Σ.Ε. CO₂ eq</v>
      </c>
      <c r="L654" s="31">
        <f>_xlfn.XLOOKUP(Calculations[[#This Row],[For XLOOKUP]],Factors[For XLOOKUP],Factors[Value],"")</f>
        <v>7.0153258659686572E-6</v>
      </c>
      <c r="M654" s="31" t="str">
        <f>_xlfn.XLOOKUP(Calculations[[#This Row],[For XLOOKUP]],Factors[For XLOOKUP],Factors[Units],"")</f>
        <v>t CO2 eq/kWh</v>
      </c>
      <c r="N654" s="12">
        <f>_xlfn.XLOOKUP(Calculations[[#This Row],[For XLOOKUP]],Factors[For XLOOKUP],Factors[Source],"")</f>
        <v>0</v>
      </c>
      <c r="O654" s="26" t="s">
        <v>1079</v>
      </c>
      <c r="P654" s="26">
        <v>8.7285607742028823E-5</v>
      </c>
      <c r="Q654" s="26" t="s">
        <v>1079</v>
      </c>
      <c r="R654" s="26" t="s">
        <v>1079</v>
      </c>
      <c r="S654" s="26" t="s">
        <v>1079</v>
      </c>
      <c r="T654" s="26" t="s">
        <v>1077</v>
      </c>
      <c r="U654" s="65">
        <v>2.4439970167768072E-3</v>
      </c>
    </row>
    <row r="655" spans="1:21" ht="15" customHeight="1" x14ac:dyDescent="0.3">
      <c r="A655" s="8" t="s">
        <v>315</v>
      </c>
      <c r="B655" s="8" t="s">
        <v>547</v>
      </c>
      <c r="C655" s="9" t="s">
        <v>577</v>
      </c>
      <c r="D655" s="9" t="s">
        <v>301</v>
      </c>
      <c r="E655" s="9" t="s">
        <v>576</v>
      </c>
      <c r="F655" s="10" t="s">
        <v>304</v>
      </c>
      <c r="G655" s="58">
        <v>4435016.2</v>
      </c>
      <c r="H655" s="11" t="s">
        <v>44</v>
      </c>
      <c r="I655" s="41" t="s">
        <v>581</v>
      </c>
      <c r="J655" s="46" t="s">
        <v>741</v>
      </c>
      <c r="K655" s="12" t="str">
        <f>_xlfn.XLOOKUP(Calculations[[#This Row],[For XLOOKUP]],Factors[For XLOOKUP],Factors[Factor],"")</f>
        <v>Σ.Ε. CO₂</v>
      </c>
      <c r="L655" s="12">
        <f>_xlfn.XLOOKUP(Calculations[[#This Row],[For XLOOKUP]],Factors[For XLOOKUP],Factors[Value],"")</f>
        <v>1.505346476770355E-5</v>
      </c>
      <c r="M655" s="12" t="str">
        <f>_xlfn.XLOOKUP(Calculations[[#This Row],[For XLOOKUP]],Factors[For XLOOKUP],Factors[Units],"")</f>
        <v>t CO2/kWh</v>
      </c>
      <c r="N655" s="12">
        <f>_xlfn.XLOOKUP(Calculations[[#This Row],[For XLOOKUP]],Factors[For XLOOKUP],Factors[Source],"")</f>
        <v>0</v>
      </c>
      <c r="O655" s="54" t="s">
        <v>1079</v>
      </c>
      <c r="P655" s="54" t="s">
        <v>1079</v>
      </c>
      <c r="Q655" s="54">
        <v>1.5633270886184088E-4</v>
      </c>
      <c r="R655" s="54" t="s">
        <v>1079</v>
      </c>
      <c r="S655" s="54" t="s">
        <v>1079</v>
      </c>
      <c r="T655" s="54" t="s">
        <v>1077</v>
      </c>
      <c r="U655" s="125">
        <v>4.1428167848387834E-2</v>
      </c>
    </row>
    <row r="656" spans="1:21" ht="15" customHeight="1" x14ac:dyDescent="0.3">
      <c r="A656" s="8" t="s">
        <v>315</v>
      </c>
      <c r="B656" s="8" t="s">
        <v>547</v>
      </c>
      <c r="C656" s="9" t="s">
        <v>577</v>
      </c>
      <c r="D656" s="9" t="s">
        <v>301</v>
      </c>
      <c r="E656" s="9" t="s">
        <v>576</v>
      </c>
      <c r="F656" s="10" t="s">
        <v>304</v>
      </c>
      <c r="G656" s="58">
        <v>4435016.2</v>
      </c>
      <c r="H656" s="11" t="s">
        <v>44</v>
      </c>
      <c r="I656" s="41" t="s">
        <v>581</v>
      </c>
      <c r="J656" s="46" t="s">
        <v>762</v>
      </c>
      <c r="K656" s="31" t="str">
        <f>_xlfn.XLOOKUP(Calculations[[#This Row],[For XLOOKUP]],Factors[For XLOOKUP],Factors[Factor],"")</f>
        <v>Σ.Ε. CH₄</v>
      </c>
      <c r="L656" s="31">
        <f>_xlfn.XLOOKUP(Calculations[[#This Row],[For XLOOKUP]],Factors[For XLOOKUP],Factors[Value],"")</f>
        <v>3.7699047882566748E-10</v>
      </c>
      <c r="M656" s="31" t="str">
        <f>_xlfn.XLOOKUP(Calculations[[#This Row],[For XLOOKUP]],Factors[For XLOOKUP],Factors[Units],"")</f>
        <v>t CH4/kWh</v>
      </c>
      <c r="N656" s="12">
        <f>_xlfn.XLOOKUP(Calculations[[#This Row],[For XLOOKUP]],Factors[For XLOOKUP],Factors[Source],"")</f>
        <v>0</v>
      </c>
      <c r="O656" s="26" t="s">
        <v>1079</v>
      </c>
      <c r="P656" s="26" t="s">
        <v>1079</v>
      </c>
      <c r="Q656" s="26" t="s">
        <v>1079</v>
      </c>
      <c r="R656" s="26" t="s">
        <v>1079</v>
      </c>
      <c r="S656" s="26">
        <v>1.6247748315200004</v>
      </c>
      <c r="T656" s="26" t="s">
        <v>1077</v>
      </c>
      <c r="U656" s="65">
        <v>1.6247748315200004</v>
      </c>
    </row>
    <row r="657" spans="1:21" ht="15" customHeight="1" x14ac:dyDescent="0.3">
      <c r="A657" s="8" t="s">
        <v>315</v>
      </c>
      <c r="B657" s="8" t="s">
        <v>547</v>
      </c>
      <c r="C657" s="9" t="s">
        <v>577</v>
      </c>
      <c r="D657" s="9" t="s">
        <v>301</v>
      </c>
      <c r="E657" s="9" t="s">
        <v>576</v>
      </c>
      <c r="F657" s="10" t="s">
        <v>304</v>
      </c>
      <c r="G657" s="58">
        <v>4435016.2</v>
      </c>
      <c r="H657" s="11" t="s">
        <v>44</v>
      </c>
      <c r="I657" s="41" t="s">
        <v>581</v>
      </c>
      <c r="J657" s="46" t="s">
        <v>767</v>
      </c>
      <c r="K657" s="12" t="str">
        <f>_xlfn.XLOOKUP(Calculations[[#This Row],[For XLOOKUP]],Factors[For XLOOKUP],Factors[Factor],"")</f>
        <v>Σ.Ε. N2O</v>
      </c>
      <c r="L657" s="12">
        <f>_xlfn.XLOOKUP(Calculations[[#This Row],[For XLOOKUP]],Factors[For XLOOKUP],Factors[Value],"")</f>
        <v>1.5522681357657309E-10</v>
      </c>
      <c r="M657" s="12" t="str">
        <f>_xlfn.XLOOKUP(Calculations[[#This Row],[For XLOOKUP]],Factors[For XLOOKUP],Factors[Units],"")</f>
        <v>t N2O/kWh</v>
      </c>
      <c r="N657" s="12">
        <f>_xlfn.XLOOKUP(Calculations[[#This Row],[For XLOOKUP]],Factors[For XLOOKUP],Factors[Source],"")</f>
        <v>0</v>
      </c>
      <c r="O657" s="54" t="s">
        <v>1079</v>
      </c>
      <c r="P657" s="54" t="s">
        <v>1079</v>
      </c>
      <c r="Q657" s="54" t="s">
        <v>1079</v>
      </c>
      <c r="R657" s="54" t="s">
        <v>1079</v>
      </c>
      <c r="S657" s="54">
        <v>5.8237440000000001E-2</v>
      </c>
      <c r="T657" s="54" t="s">
        <v>1077</v>
      </c>
      <c r="U657" s="125">
        <v>5.8237440000000001E-2</v>
      </c>
    </row>
    <row r="658" spans="1:21" ht="15" customHeight="1" x14ac:dyDescent="0.3">
      <c r="A658" s="8" t="s">
        <v>315</v>
      </c>
      <c r="B658" s="8" t="s">
        <v>547</v>
      </c>
      <c r="C658" s="9" t="s">
        <v>577</v>
      </c>
      <c r="D658" s="9" t="s">
        <v>301</v>
      </c>
      <c r="E658" s="9" t="s">
        <v>576</v>
      </c>
      <c r="F658" s="10" t="s">
        <v>304</v>
      </c>
      <c r="G658" s="58">
        <v>4435016.2</v>
      </c>
      <c r="H658" s="11" t="s">
        <v>44</v>
      </c>
      <c r="I658" s="41" t="s">
        <v>581</v>
      </c>
      <c r="J658" s="46" t="s">
        <v>742</v>
      </c>
      <c r="K658" s="31" t="str">
        <f>_xlfn.XLOOKUP(Calculations[[#This Row],[For XLOOKUP]],Factors[For XLOOKUP],Factors[Factor],"")</f>
        <v>Σ.Ε. CO₂ eq</v>
      </c>
      <c r="L658" s="31">
        <f>_xlfn.XLOOKUP(Calculations[[#This Row],[For XLOOKUP]],Factors[For XLOOKUP],Factors[Value],"")</f>
        <v>2.6012372819458027E-6</v>
      </c>
      <c r="M658" s="31" t="str">
        <f>_xlfn.XLOOKUP(Calculations[[#This Row],[For XLOOKUP]],Factors[For XLOOKUP],Factors[Units],"")</f>
        <v>t CO2 eq/kWh</v>
      </c>
      <c r="N658" s="12">
        <f>_xlfn.XLOOKUP(Calculations[[#This Row],[For XLOOKUP]],Factors[For XLOOKUP],Factors[Source],"")</f>
        <v>0</v>
      </c>
      <c r="O658" s="26" t="s">
        <v>1079</v>
      </c>
      <c r="P658" s="26" t="s">
        <v>1079</v>
      </c>
      <c r="Q658" s="26" t="s">
        <v>1079</v>
      </c>
      <c r="R658" s="26" t="s">
        <v>1079</v>
      </c>
      <c r="S658" s="26">
        <v>2.9599579262400004</v>
      </c>
      <c r="T658" s="26" t="s">
        <v>1077</v>
      </c>
      <c r="U658" s="65">
        <v>2.9599579262400004</v>
      </c>
    </row>
    <row r="659" spans="1:21" ht="15" customHeight="1" x14ac:dyDescent="0.3">
      <c r="A659" s="8" t="s">
        <v>315</v>
      </c>
      <c r="B659" s="8" t="s">
        <v>547</v>
      </c>
      <c r="C659" s="9" t="s">
        <v>577</v>
      </c>
      <c r="D659" s="9" t="s">
        <v>301</v>
      </c>
      <c r="E659" s="9" t="s">
        <v>576</v>
      </c>
      <c r="F659" s="10" t="s">
        <v>304</v>
      </c>
      <c r="G659" s="58">
        <v>16417.975607036442</v>
      </c>
      <c r="H659" s="11" t="s">
        <v>44</v>
      </c>
      <c r="I659" s="41" t="s">
        <v>581</v>
      </c>
      <c r="J659" s="46" t="s">
        <v>741</v>
      </c>
      <c r="K659" s="12" t="str">
        <f>_xlfn.XLOOKUP(Calculations[[#This Row],[For XLOOKUP]],Factors[For XLOOKUP],Factors[Factor],"")</f>
        <v>Σ.Ε. CO₂</v>
      </c>
      <c r="L659" s="12">
        <f>_xlfn.XLOOKUP(Calculations[[#This Row],[For XLOOKUP]],Factors[For XLOOKUP],Factors[Value],"")</f>
        <v>1.505346476770355E-5</v>
      </c>
      <c r="M659" s="12" t="str">
        <f>_xlfn.XLOOKUP(Calculations[[#This Row],[For XLOOKUP]],Factors[For XLOOKUP],Factors[Units],"")</f>
        <v>t CO2/kWh</v>
      </c>
      <c r="N659" s="12">
        <f>_xlfn.XLOOKUP(Calculations[[#This Row],[For XLOOKUP]],Factors[For XLOOKUP],Factors[Source],"")</f>
        <v>0</v>
      </c>
      <c r="O659" s="54" t="s">
        <v>1079</v>
      </c>
      <c r="P659" s="54" t="s">
        <v>1079</v>
      </c>
      <c r="Q659" s="54" t="s">
        <v>1079</v>
      </c>
      <c r="R659" s="54" t="s">
        <v>1079</v>
      </c>
      <c r="S659" s="54">
        <v>2.8956443728000005</v>
      </c>
      <c r="T659" s="54" t="s">
        <v>1077</v>
      </c>
      <c r="U659" s="125">
        <v>2.8956443728000005</v>
      </c>
    </row>
    <row r="660" spans="1:21" ht="15" customHeight="1" x14ac:dyDescent="0.3">
      <c r="A660" s="8" t="s">
        <v>315</v>
      </c>
      <c r="B660" s="8" t="s">
        <v>547</v>
      </c>
      <c r="C660" s="9" t="s">
        <v>577</v>
      </c>
      <c r="D660" s="9" t="s">
        <v>301</v>
      </c>
      <c r="E660" s="9" t="s">
        <v>576</v>
      </c>
      <c r="F660" s="10" t="s">
        <v>304</v>
      </c>
      <c r="G660" s="58">
        <v>16417.975607036442</v>
      </c>
      <c r="H660" s="11" t="s">
        <v>44</v>
      </c>
      <c r="I660" s="41" t="s">
        <v>581</v>
      </c>
      <c r="J660" s="46" t="s">
        <v>762</v>
      </c>
      <c r="K660" s="31" t="str">
        <f>_xlfn.XLOOKUP(Calculations[[#This Row],[For XLOOKUP]],Factors[For XLOOKUP],Factors[Factor],"")</f>
        <v>Σ.Ε. CH₄</v>
      </c>
      <c r="L660" s="31">
        <f>_xlfn.XLOOKUP(Calculations[[#This Row],[For XLOOKUP]],Factors[For XLOOKUP],Factors[Value],"")</f>
        <v>3.7699047882566748E-10</v>
      </c>
      <c r="M660" s="31" t="str">
        <f>_xlfn.XLOOKUP(Calculations[[#This Row],[For XLOOKUP]],Factors[For XLOOKUP],Factors[Units],"")</f>
        <v>t CH4/kWh</v>
      </c>
      <c r="N660" s="12">
        <f>_xlfn.XLOOKUP(Calculations[[#This Row],[For XLOOKUP]],Factors[For XLOOKUP],Factors[Source],"")</f>
        <v>0</v>
      </c>
      <c r="O660" s="26" t="s">
        <v>1079</v>
      </c>
      <c r="P660" s="26" t="s">
        <v>1079</v>
      </c>
      <c r="Q660" s="26" t="s">
        <v>1079</v>
      </c>
      <c r="R660" s="26" t="s">
        <v>1079</v>
      </c>
      <c r="S660" s="26">
        <v>0.11655690000000002</v>
      </c>
      <c r="T660" s="26" t="s">
        <v>1077</v>
      </c>
      <c r="U660" s="65">
        <v>0.11655690000000002</v>
      </c>
    </row>
    <row r="661" spans="1:21" ht="15" customHeight="1" x14ac:dyDescent="0.3">
      <c r="A661" s="8" t="s">
        <v>315</v>
      </c>
      <c r="B661" s="8" t="s">
        <v>547</v>
      </c>
      <c r="C661" s="9" t="s">
        <v>577</v>
      </c>
      <c r="D661" s="9" t="s">
        <v>301</v>
      </c>
      <c r="E661" s="9" t="s">
        <v>576</v>
      </c>
      <c r="F661" s="10" t="s">
        <v>304</v>
      </c>
      <c r="G661" s="58">
        <v>16417.975607036442</v>
      </c>
      <c r="H661" s="11" t="s">
        <v>44</v>
      </c>
      <c r="I661" s="41" t="s">
        <v>581</v>
      </c>
      <c r="J661" s="46" t="s">
        <v>767</v>
      </c>
      <c r="K661" s="12" t="str">
        <f>_xlfn.XLOOKUP(Calculations[[#This Row],[For XLOOKUP]],Factors[For XLOOKUP],Factors[Factor],"")</f>
        <v>Σ.Ε. N2O</v>
      </c>
      <c r="L661" s="12">
        <f>_xlfn.XLOOKUP(Calculations[[#This Row],[For XLOOKUP]],Factors[For XLOOKUP],Factors[Value],"")</f>
        <v>1.5522681357657309E-10</v>
      </c>
      <c r="M661" s="12" t="str">
        <f>_xlfn.XLOOKUP(Calculations[[#This Row],[For XLOOKUP]],Factors[For XLOOKUP],Factors[Units],"")</f>
        <v>t N2O/kWh</v>
      </c>
      <c r="N661" s="12">
        <f>_xlfn.XLOOKUP(Calculations[[#This Row],[For XLOOKUP]],Factors[For XLOOKUP],Factors[Source],"")</f>
        <v>0</v>
      </c>
      <c r="O661" s="54" t="s">
        <v>1079</v>
      </c>
      <c r="P661" s="54" t="s">
        <v>1079</v>
      </c>
      <c r="Q661" s="54" t="s">
        <v>1079</v>
      </c>
      <c r="R661" s="54" t="s">
        <v>1079</v>
      </c>
      <c r="S661" s="54">
        <v>110.22499653950001</v>
      </c>
      <c r="T661" s="54" t="s">
        <v>1077</v>
      </c>
      <c r="U661" s="125">
        <v>110.22499653950001</v>
      </c>
    </row>
    <row r="662" spans="1:21" ht="15" customHeight="1" x14ac:dyDescent="0.3">
      <c r="A662" s="8" t="s">
        <v>315</v>
      </c>
      <c r="B662" s="8" t="s">
        <v>547</v>
      </c>
      <c r="C662" s="9" t="s">
        <v>577</v>
      </c>
      <c r="D662" s="9" t="s">
        <v>301</v>
      </c>
      <c r="E662" s="9" t="s">
        <v>576</v>
      </c>
      <c r="F662" s="10" t="s">
        <v>304</v>
      </c>
      <c r="G662" s="58">
        <v>16417.975607036442</v>
      </c>
      <c r="H662" s="11" t="s">
        <v>44</v>
      </c>
      <c r="I662" s="41" t="s">
        <v>581</v>
      </c>
      <c r="J662" s="46" t="s">
        <v>742</v>
      </c>
      <c r="K662" s="31" t="str">
        <f>_xlfn.XLOOKUP(Calculations[[#This Row],[For XLOOKUP]],Factors[For XLOOKUP],Factors[Factor],"")</f>
        <v>Σ.Ε. CO₂ eq</v>
      </c>
      <c r="L662" s="31">
        <f>_xlfn.XLOOKUP(Calculations[[#This Row],[For XLOOKUP]],Factors[For XLOOKUP],Factors[Value],"")</f>
        <v>2.6012372819458027E-6</v>
      </c>
      <c r="M662" s="31" t="str">
        <f>_xlfn.XLOOKUP(Calculations[[#This Row],[For XLOOKUP]],Factors[For XLOOKUP],Factors[Units],"")</f>
        <v>t CO2 eq/kWh</v>
      </c>
      <c r="N662" s="12">
        <f>_xlfn.XLOOKUP(Calculations[[#This Row],[For XLOOKUP]],Factors[For XLOOKUP],Factors[Source],"")</f>
        <v>0</v>
      </c>
      <c r="O662" s="26" t="s">
        <v>1079</v>
      </c>
      <c r="P662" s="26" t="s">
        <v>1079</v>
      </c>
      <c r="Q662" s="26" t="s">
        <v>1079</v>
      </c>
      <c r="R662" s="26" t="s">
        <v>1079</v>
      </c>
      <c r="S662" s="26">
        <v>17.389291853200003</v>
      </c>
      <c r="T662" s="26" t="s">
        <v>1077</v>
      </c>
      <c r="U662" s="65">
        <v>17.389291853200003</v>
      </c>
    </row>
    <row r="663" spans="1:21" ht="15" customHeight="1" x14ac:dyDescent="0.3">
      <c r="A663" s="8" t="s">
        <v>315</v>
      </c>
      <c r="B663" s="8" t="s">
        <v>547</v>
      </c>
      <c r="C663" s="9" t="s">
        <v>577</v>
      </c>
      <c r="D663" s="9" t="s">
        <v>301</v>
      </c>
      <c r="E663" s="9" t="s">
        <v>576</v>
      </c>
      <c r="F663" s="10" t="s">
        <v>304</v>
      </c>
      <c r="G663" s="58">
        <v>961666.05</v>
      </c>
      <c r="H663" s="11" t="s">
        <v>44</v>
      </c>
      <c r="I663" s="41" t="s">
        <v>580</v>
      </c>
      <c r="J663" s="46" t="s">
        <v>739</v>
      </c>
      <c r="K663" s="12" t="str">
        <f>_xlfn.XLOOKUP(Calculations[[#This Row],[For XLOOKUP]],Factors[For XLOOKUP],Factors[Factor],"")</f>
        <v>Σ.Ε. CO₂</v>
      </c>
      <c r="L663" s="12">
        <f>_xlfn.XLOOKUP(Calculations[[#This Row],[For XLOOKUP]],Factors[For XLOOKUP],Factors[Value],"")</f>
        <v>4.0597972930144582E-5</v>
      </c>
      <c r="M663" s="12" t="str">
        <f>_xlfn.XLOOKUP(Calculations[[#This Row],[For XLOOKUP]],Factors[For XLOOKUP],Factors[Units],"")</f>
        <v>t CO2/kWh</v>
      </c>
      <c r="N663" s="12">
        <f>_xlfn.XLOOKUP(Calculations[[#This Row],[For XLOOKUP]],Factors[For XLOOKUP],Factors[Source],"")</f>
        <v>0</v>
      </c>
      <c r="O663" s="54" t="s">
        <v>1079</v>
      </c>
      <c r="P663" s="54" t="s">
        <v>1079</v>
      </c>
      <c r="Q663" s="54" t="s">
        <v>1079</v>
      </c>
      <c r="R663" s="54" t="s">
        <v>1079</v>
      </c>
      <c r="S663" s="54">
        <v>5.1467547009713635E-2</v>
      </c>
      <c r="T663" s="54" t="s">
        <v>1077</v>
      </c>
      <c r="U663" s="125">
        <v>5.1467547009713635E-2</v>
      </c>
    </row>
    <row r="664" spans="1:21" ht="15" customHeight="1" x14ac:dyDescent="0.3">
      <c r="A664" s="8" t="s">
        <v>315</v>
      </c>
      <c r="B664" s="8" t="s">
        <v>547</v>
      </c>
      <c r="C664" s="9" t="s">
        <v>577</v>
      </c>
      <c r="D664" s="9" t="s">
        <v>301</v>
      </c>
      <c r="E664" s="9" t="s">
        <v>576</v>
      </c>
      <c r="F664" s="10" t="s">
        <v>304</v>
      </c>
      <c r="G664" s="58">
        <v>961666.05</v>
      </c>
      <c r="H664" s="11" t="s">
        <v>44</v>
      </c>
      <c r="I664" s="41" t="s">
        <v>580</v>
      </c>
      <c r="J664" s="46" t="s">
        <v>772</v>
      </c>
      <c r="K664" s="12" t="str">
        <f>_xlfn.XLOOKUP(Calculations[[#This Row],[For XLOOKUP]],Factors[For XLOOKUP],Factors[Factor],"")</f>
        <v>Σ.Ε. CH₄</v>
      </c>
      <c r="L664" s="12">
        <f>_xlfn.XLOOKUP(Calculations[[#This Row],[For XLOOKUP]],Factors[For XLOOKUP],Factors[Value],"")</f>
        <v>1.0167127296250699E-9</v>
      </c>
      <c r="M664" s="12" t="str">
        <f>_xlfn.XLOOKUP(Calculations[[#This Row],[For XLOOKUP]],Factors[For XLOOKUP],Factors[Units],"")</f>
        <v>t CH4/kWh</v>
      </c>
      <c r="N664" s="12">
        <f>_xlfn.XLOOKUP(Calculations[[#This Row],[For XLOOKUP]],Factors[For XLOOKUP],Factors[Source],"")</f>
        <v>0</v>
      </c>
      <c r="O664" s="54" t="s">
        <v>1079</v>
      </c>
      <c r="P664" s="54" t="s">
        <v>1079</v>
      </c>
      <c r="Q664" s="54" t="s">
        <v>1079</v>
      </c>
      <c r="R664" s="54" t="s">
        <v>1079</v>
      </c>
      <c r="S664" s="54">
        <v>8.975325248070563</v>
      </c>
      <c r="T664" s="54" t="s">
        <v>1077</v>
      </c>
      <c r="U664" s="125">
        <v>8.975325248070563</v>
      </c>
    </row>
    <row r="665" spans="1:21" ht="15" customHeight="1" x14ac:dyDescent="0.3">
      <c r="A665" s="8" t="s">
        <v>315</v>
      </c>
      <c r="B665" s="8" t="s">
        <v>547</v>
      </c>
      <c r="C665" s="9" t="s">
        <v>577</v>
      </c>
      <c r="D665" s="9" t="s">
        <v>301</v>
      </c>
      <c r="E665" s="9" t="s">
        <v>576</v>
      </c>
      <c r="F665" s="10" t="s">
        <v>304</v>
      </c>
      <c r="G665" s="58">
        <v>961666.05</v>
      </c>
      <c r="H665" s="11" t="s">
        <v>44</v>
      </c>
      <c r="I665" s="41" t="s">
        <v>580</v>
      </c>
      <c r="J665" s="46" t="s">
        <v>773</v>
      </c>
      <c r="K665" s="12" t="str">
        <f>_xlfn.XLOOKUP(Calculations[[#This Row],[For XLOOKUP]],Factors[For XLOOKUP],Factors[Factor],"")</f>
        <v>Σ.Ε. N2O</v>
      </c>
      <c r="L665" s="12">
        <f>_xlfn.XLOOKUP(Calculations[[#This Row],[For XLOOKUP]],Factors[For XLOOKUP],Factors[Value],"")</f>
        <v>4.1863411997580185E-10</v>
      </c>
      <c r="M665" s="12" t="str">
        <f>_xlfn.XLOOKUP(Calculations[[#This Row],[For XLOOKUP]],Factors[For XLOOKUP],Factors[Units],"")</f>
        <v>t N2O/kWh</v>
      </c>
      <c r="N665" s="12">
        <f>_xlfn.XLOOKUP(Calculations[[#This Row],[For XLOOKUP]],Factors[For XLOOKUP],Factors[Source],"")</f>
        <v>0</v>
      </c>
      <c r="O665" s="54" t="s">
        <v>1079</v>
      </c>
      <c r="P665" s="54" t="s">
        <v>1079</v>
      </c>
      <c r="Q665" s="54" t="s">
        <v>1079</v>
      </c>
      <c r="R665" s="54" t="s">
        <v>1079</v>
      </c>
      <c r="S665" s="54">
        <v>35.609283351708939</v>
      </c>
      <c r="T665" s="54" t="s">
        <v>1077</v>
      </c>
      <c r="U665" s="125">
        <v>35.609283351708939</v>
      </c>
    </row>
    <row r="666" spans="1:21" ht="15" customHeight="1" x14ac:dyDescent="0.3">
      <c r="A666" s="8" t="s">
        <v>315</v>
      </c>
      <c r="B666" s="8" t="s">
        <v>547</v>
      </c>
      <c r="C666" s="9" t="s">
        <v>577</v>
      </c>
      <c r="D666" s="9" t="s">
        <v>301</v>
      </c>
      <c r="E666" s="9" t="s">
        <v>576</v>
      </c>
      <c r="F666" s="10" t="s">
        <v>304</v>
      </c>
      <c r="G666" s="58">
        <v>961666.05</v>
      </c>
      <c r="H666" s="11" t="s">
        <v>44</v>
      </c>
      <c r="I666" s="41" t="s">
        <v>580</v>
      </c>
      <c r="J666" s="46" t="s">
        <v>740</v>
      </c>
      <c r="K666" s="31" t="str">
        <f>_xlfn.XLOOKUP(Calculations[[#This Row],[For XLOOKUP]],Factors[For XLOOKUP],Factors[Factor],"")</f>
        <v>Σ.Ε. CO₂ eq</v>
      </c>
      <c r="L666" s="31">
        <f>_xlfn.XLOOKUP(Calculations[[#This Row],[For XLOOKUP]],Factors[For XLOOKUP],Factors[Value],"")</f>
        <v>7.0153258659686572E-6</v>
      </c>
      <c r="M666" s="31" t="str">
        <f>_xlfn.XLOOKUP(Calculations[[#This Row],[For XLOOKUP]],Factors[For XLOOKUP],Factors[Units],"")</f>
        <v>t CO2 eq/kWh</v>
      </c>
      <c r="N666" s="12">
        <f>_xlfn.XLOOKUP(Calculations[[#This Row],[For XLOOKUP]],Factors[For XLOOKUP],Factors[Source],"")</f>
        <v>0</v>
      </c>
      <c r="O666" s="26" t="s">
        <v>1079</v>
      </c>
      <c r="P666" s="26" t="s">
        <v>1079</v>
      </c>
      <c r="Q666" s="26" t="s">
        <v>1079</v>
      </c>
      <c r="R666" s="26" t="s">
        <v>1079</v>
      </c>
      <c r="S666" s="26">
        <v>1194.1755898566705</v>
      </c>
      <c r="T666" s="26" t="s">
        <v>1077</v>
      </c>
      <c r="U666" s="65">
        <v>1194.1755898566705</v>
      </c>
    </row>
    <row r="667" spans="1:21" ht="15" customHeight="1" x14ac:dyDescent="0.3">
      <c r="A667" s="8" t="s">
        <v>315</v>
      </c>
      <c r="B667" s="8" t="s">
        <v>547</v>
      </c>
      <c r="C667" s="9" t="s">
        <v>577</v>
      </c>
      <c r="D667" s="9" t="s">
        <v>301</v>
      </c>
      <c r="E667" s="9" t="s">
        <v>576</v>
      </c>
      <c r="F667" s="10" t="s">
        <v>304</v>
      </c>
      <c r="G667" s="58">
        <v>1629867.9680000001</v>
      </c>
      <c r="H667" s="11" t="s">
        <v>44</v>
      </c>
      <c r="I667" s="41" t="s">
        <v>581</v>
      </c>
      <c r="J667" s="46" t="s">
        <v>741</v>
      </c>
      <c r="K667" s="12" t="str">
        <f>_xlfn.XLOOKUP(Calculations[[#This Row],[For XLOOKUP]],Factors[For XLOOKUP],Factors[Factor],"")</f>
        <v>Σ.Ε. CO₂</v>
      </c>
      <c r="L667" s="12">
        <f>_xlfn.XLOOKUP(Calculations[[#This Row],[For XLOOKUP]],Factors[For XLOOKUP],Factors[Value],"")</f>
        <v>1.505346476770355E-5</v>
      </c>
      <c r="M667" s="12" t="str">
        <f>_xlfn.XLOOKUP(Calculations[[#This Row],[For XLOOKUP]],Factors[For XLOOKUP],Factors[Units],"")</f>
        <v>t CO2/kWh</v>
      </c>
      <c r="N667" s="12">
        <f>_xlfn.XLOOKUP(Calculations[[#This Row],[For XLOOKUP]],Factors[For XLOOKUP],Factors[Source],"")</f>
        <v>0</v>
      </c>
      <c r="O667" s="54" t="s">
        <v>1079</v>
      </c>
      <c r="P667" s="54" t="s">
        <v>1079</v>
      </c>
      <c r="Q667" s="54" t="s">
        <v>1079</v>
      </c>
      <c r="R667" s="54" t="s">
        <v>1079</v>
      </c>
      <c r="S667" s="54">
        <v>311.4041014332966</v>
      </c>
      <c r="T667" s="54" t="s">
        <v>1077</v>
      </c>
      <c r="U667" s="125">
        <v>311.4041014332966</v>
      </c>
    </row>
    <row r="668" spans="1:21" ht="15" customHeight="1" x14ac:dyDescent="0.3">
      <c r="A668" s="8" t="s">
        <v>315</v>
      </c>
      <c r="B668" s="8" t="s">
        <v>547</v>
      </c>
      <c r="C668" s="9" t="s">
        <v>577</v>
      </c>
      <c r="D668" s="9" t="s">
        <v>301</v>
      </c>
      <c r="E668" s="9" t="s">
        <v>576</v>
      </c>
      <c r="F668" s="10" t="s">
        <v>304</v>
      </c>
      <c r="G668" s="58">
        <v>1629867.9680000001</v>
      </c>
      <c r="H668" s="11" t="s">
        <v>44</v>
      </c>
      <c r="I668" s="41" t="s">
        <v>581</v>
      </c>
      <c r="J668" s="46" t="s">
        <v>762</v>
      </c>
      <c r="K668" s="12" t="str">
        <f>_xlfn.XLOOKUP(Calculations[[#This Row],[For XLOOKUP]],Factors[For XLOOKUP],Factors[Factor],"")</f>
        <v>Σ.Ε. CH₄</v>
      </c>
      <c r="L668" s="12">
        <f>_xlfn.XLOOKUP(Calculations[[#This Row],[For XLOOKUP]],Factors[For XLOOKUP],Factors[Value],"")</f>
        <v>3.7699047882566748E-10</v>
      </c>
      <c r="M668" s="12" t="str">
        <f>_xlfn.XLOOKUP(Calculations[[#This Row],[For XLOOKUP]],Factors[For XLOOKUP],Factors[Units],"")</f>
        <v>t CH4/kWh</v>
      </c>
      <c r="N668" s="12">
        <f>_xlfn.XLOOKUP(Calculations[[#This Row],[For XLOOKUP]],Factors[For XLOOKUP],Factors[Source],"")</f>
        <v>0</v>
      </c>
      <c r="O668" s="54" t="s">
        <v>1079</v>
      </c>
      <c r="P668" s="54" t="s">
        <v>1079</v>
      </c>
      <c r="Q668" s="54" t="s">
        <v>1079</v>
      </c>
      <c r="R668" s="54" t="s">
        <v>1079</v>
      </c>
      <c r="S668" s="54">
        <v>4711.7911356119075</v>
      </c>
      <c r="T668" s="54" t="s">
        <v>1077</v>
      </c>
      <c r="U668" s="125">
        <v>4711.7911356119075</v>
      </c>
    </row>
    <row r="669" spans="1:21" ht="15" customHeight="1" x14ac:dyDescent="0.3">
      <c r="A669" s="8" t="s">
        <v>315</v>
      </c>
      <c r="B669" s="8" t="s">
        <v>547</v>
      </c>
      <c r="C669" s="9" t="s">
        <v>577</v>
      </c>
      <c r="D669" s="9" t="s">
        <v>301</v>
      </c>
      <c r="E669" s="9" t="s">
        <v>576</v>
      </c>
      <c r="F669" s="10" t="s">
        <v>304</v>
      </c>
      <c r="G669" s="58">
        <v>1629867.9680000001</v>
      </c>
      <c r="H669" s="11" t="s">
        <v>44</v>
      </c>
      <c r="I669" s="41" t="s">
        <v>581</v>
      </c>
      <c r="J669" s="46" t="s">
        <v>767</v>
      </c>
      <c r="K669" s="12" t="str">
        <f>_xlfn.XLOOKUP(Calculations[[#This Row],[For XLOOKUP]],Factors[For XLOOKUP],Factors[Factor],"")</f>
        <v>Σ.Ε. N2O</v>
      </c>
      <c r="L669" s="12">
        <f>_xlfn.XLOOKUP(Calculations[[#This Row],[For XLOOKUP]],Factors[For XLOOKUP],Factors[Value],"")</f>
        <v>1.5522681357657309E-10</v>
      </c>
      <c r="M669" s="12" t="str">
        <f>_xlfn.XLOOKUP(Calculations[[#This Row],[For XLOOKUP]],Factors[For XLOOKUP],Factors[Units],"")</f>
        <v>t N2O/kWh</v>
      </c>
      <c r="N669" s="12">
        <f>_xlfn.XLOOKUP(Calculations[[#This Row],[For XLOOKUP]],Factors[For XLOOKUP],Factors[Source],"")</f>
        <v>0</v>
      </c>
      <c r="O669" s="54" t="s">
        <v>1079</v>
      </c>
      <c r="P669" s="54" t="s">
        <v>1079</v>
      </c>
      <c r="Q669" s="54" t="s">
        <v>1079</v>
      </c>
      <c r="R669" s="54" t="s">
        <v>1079</v>
      </c>
      <c r="S669" s="54">
        <v>3.1222271223814779</v>
      </c>
      <c r="T669" s="54" t="s">
        <v>1077</v>
      </c>
      <c r="U669" s="125">
        <v>3.1222271223814779</v>
      </c>
    </row>
    <row r="670" spans="1:21" ht="15" customHeight="1" x14ac:dyDescent="0.3">
      <c r="A670" s="8" t="s">
        <v>315</v>
      </c>
      <c r="B670" s="8" t="s">
        <v>547</v>
      </c>
      <c r="C670" s="9" t="s">
        <v>577</v>
      </c>
      <c r="D670" s="9" t="s">
        <v>301</v>
      </c>
      <c r="E670" s="9" t="s">
        <v>576</v>
      </c>
      <c r="F670" s="10" t="s">
        <v>304</v>
      </c>
      <c r="G670" s="58">
        <v>1629867.9680000001</v>
      </c>
      <c r="H670" s="11" t="s">
        <v>44</v>
      </c>
      <c r="I670" s="41" t="s">
        <v>581</v>
      </c>
      <c r="J670" s="46" t="s">
        <v>742</v>
      </c>
      <c r="K670" s="12" t="str">
        <f>_xlfn.XLOOKUP(Calculations[[#This Row],[For XLOOKUP]],Factors[For XLOOKUP],Factors[Factor],"")</f>
        <v>Σ.Ε. CO₂ eq</v>
      </c>
      <c r="L670" s="12">
        <f>_xlfn.XLOOKUP(Calculations[[#This Row],[For XLOOKUP]],Factors[For XLOOKUP],Factors[Value],"")</f>
        <v>2.6012372819458027E-6</v>
      </c>
      <c r="M670" s="12" t="str">
        <f>_xlfn.XLOOKUP(Calculations[[#This Row],[For XLOOKUP]],Factors[For XLOOKUP],Factors[Units],"")</f>
        <v>t CO2 eq/kWh</v>
      </c>
      <c r="N670" s="12">
        <f>_xlfn.XLOOKUP(Calculations[[#This Row],[For XLOOKUP]],Factors[For XLOOKUP],Factors[Source],"")</f>
        <v>0</v>
      </c>
      <c r="O670" s="54" t="s">
        <v>1079</v>
      </c>
      <c r="P670" s="54" t="s">
        <v>1079</v>
      </c>
      <c r="Q670" s="54" t="s">
        <v>1079</v>
      </c>
      <c r="R670" s="54" t="s">
        <v>1079</v>
      </c>
      <c r="S670" s="54">
        <v>0.96709589210000002</v>
      </c>
      <c r="T670" s="54" t="s">
        <v>1077</v>
      </c>
      <c r="U670" s="125">
        <v>0.96709589210000002</v>
      </c>
    </row>
    <row r="671" spans="1:21" ht="15" customHeight="1" x14ac:dyDescent="0.3">
      <c r="A671" s="8" t="s">
        <v>315</v>
      </c>
      <c r="B671" s="8" t="s">
        <v>547</v>
      </c>
      <c r="C671" s="9" t="s">
        <v>577</v>
      </c>
      <c r="D671" s="9" t="s">
        <v>301</v>
      </c>
      <c r="E671" s="9" t="s">
        <v>576</v>
      </c>
      <c r="F671" s="10" t="s">
        <v>304</v>
      </c>
      <c r="G671" s="58">
        <v>1573.6078856584461</v>
      </c>
      <c r="H671" s="11" t="s">
        <v>44</v>
      </c>
      <c r="I671" s="41" t="s">
        <v>581</v>
      </c>
      <c r="J671" s="46" t="s">
        <v>741</v>
      </c>
      <c r="K671" s="12" t="str">
        <f>_xlfn.XLOOKUP(Calculations[[#This Row],[For XLOOKUP]],Factors[For XLOOKUP],Factors[Factor],"")</f>
        <v>Σ.Ε. CO₂</v>
      </c>
      <c r="L671" s="12">
        <f>_xlfn.XLOOKUP(Calculations[[#This Row],[For XLOOKUP]],Factors[For XLOOKUP],Factors[Value],"")</f>
        <v>1.505346476770355E-5</v>
      </c>
      <c r="M671" s="12" t="str">
        <f>_xlfn.XLOOKUP(Calculations[[#This Row],[For XLOOKUP]],Factors[For XLOOKUP],Factors[Units],"")</f>
        <v>t CO2/kWh</v>
      </c>
      <c r="N671" s="12">
        <f>_xlfn.XLOOKUP(Calculations[[#This Row],[For XLOOKUP]],Factors[For XLOOKUP],Factors[Source],"")</f>
        <v>0</v>
      </c>
      <c r="O671" s="54" t="s">
        <v>1079</v>
      </c>
      <c r="P671" s="54" t="s">
        <v>1079</v>
      </c>
      <c r="Q671" s="54" t="s">
        <v>1079</v>
      </c>
      <c r="R671" s="54" t="s">
        <v>1079</v>
      </c>
      <c r="S671" s="54">
        <v>1.7700243157267346E-4</v>
      </c>
      <c r="T671" s="54" t="s">
        <v>1077</v>
      </c>
      <c r="U671" s="125">
        <v>1.7700243157267346E-4</v>
      </c>
    </row>
    <row r="672" spans="1:21" ht="15" customHeight="1" x14ac:dyDescent="0.3">
      <c r="A672" s="8" t="s">
        <v>315</v>
      </c>
      <c r="B672" s="8" t="s">
        <v>547</v>
      </c>
      <c r="C672" s="9" t="s">
        <v>577</v>
      </c>
      <c r="D672" s="9" t="s">
        <v>301</v>
      </c>
      <c r="E672" s="9" t="s">
        <v>576</v>
      </c>
      <c r="F672" s="10" t="s">
        <v>304</v>
      </c>
      <c r="G672" s="58">
        <v>1573.6078856584461</v>
      </c>
      <c r="H672" s="11" t="s">
        <v>44</v>
      </c>
      <c r="I672" s="41" t="s">
        <v>581</v>
      </c>
      <c r="J672" s="46" t="s">
        <v>762</v>
      </c>
      <c r="K672" s="12" t="str">
        <f>_xlfn.XLOOKUP(Calculations[[#This Row],[For XLOOKUP]],Factors[For XLOOKUP],Factors[Factor],"")</f>
        <v>Σ.Ε. CH₄</v>
      </c>
      <c r="L672" s="12">
        <f>_xlfn.XLOOKUP(Calculations[[#This Row],[For XLOOKUP]],Factors[For XLOOKUP],Factors[Value],"")</f>
        <v>3.7699047882566748E-10</v>
      </c>
      <c r="M672" s="12" t="str">
        <f>_xlfn.XLOOKUP(Calculations[[#This Row],[For XLOOKUP]],Factors[For XLOOKUP],Factors[Units],"")</f>
        <v>t CH4/kWh</v>
      </c>
      <c r="N672" s="12">
        <f>_xlfn.XLOOKUP(Calculations[[#This Row],[For XLOOKUP]],Factors[For XLOOKUP],Factors[Source],"")</f>
        <v>0</v>
      </c>
      <c r="O672" s="54" t="s">
        <v>1079</v>
      </c>
      <c r="P672" s="54" t="s">
        <v>1079</v>
      </c>
      <c r="Q672" s="54" t="s">
        <v>1079</v>
      </c>
      <c r="R672" s="54" t="s">
        <v>1079</v>
      </c>
      <c r="S672" s="54">
        <v>8.7145962327058769E-4</v>
      </c>
      <c r="T672" s="54" t="s">
        <v>1077</v>
      </c>
      <c r="U672" s="125">
        <v>8.7145962327058769E-4</v>
      </c>
    </row>
    <row r="673" spans="1:21" ht="15" customHeight="1" x14ac:dyDescent="0.3">
      <c r="A673" s="8" t="s">
        <v>315</v>
      </c>
      <c r="B673" s="8" t="s">
        <v>547</v>
      </c>
      <c r="C673" s="9" t="s">
        <v>577</v>
      </c>
      <c r="D673" s="9" t="s">
        <v>301</v>
      </c>
      <c r="E673" s="9" t="s">
        <v>576</v>
      </c>
      <c r="F673" s="10" t="s">
        <v>304</v>
      </c>
      <c r="G673" s="58">
        <v>1573.6078856584461</v>
      </c>
      <c r="H673" s="11" t="s">
        <v>44</v>
      </c>
      <c r="I673" s="41" t="s">
        <v>581</v>
      </c>
      <c r="J673" s="46" t="s">
        <v>767</v>
      </c>
      <c r="K673" s="12" t="str">
        <f>_xlfn.XLOOKUP(Calculations[[#This Row],[For XLOOKUP]],Factors[For XLOOKUP],Factors[Factor],"")</f>
        <v>Σ.Ε. N2O</v>
      </c>
      <c r="L673" s="12">
        <f>_xlfn.XLOOKUP(Calculations[[#This Row],[For XLOOKUP]],Factors[For XLOOKUP],Factors[Value],"")</f>
        <v>1.5522681357657309E-10</v>
      </c>
      <c r="M673" s="12" t="str">
        <f>_xlfn.XLOOKUP(Calculations[[#This Row],[For XLOOKUP]],Factors[For XLOOKUP],Factors[Units],"")</f>
        <v>t N2O/kWh</v>
      </c>
      <c r="N673" s="12">
        <f>_xlfn.XLOOKUP(Calculations[[#This Row],[For XLOOKUP]],Factors[For XLOOKUP],Factors[Source],"")</f>
        <v>0</v>
      </c>
      <c r="O673" s="54" t="s">
        <v>1079</v>
      </c>
      <c r="P673" s="54" t="s">
        <v>1079</v>
      </c>
      <c r="Q673" s="54" t="s">
        <v>1079</v>
      </c>
      <c r="R673" s="54" t="s">
        <v>1079</v>
      </c>
      <c r="S673" s="54">
        <v>2.5000313822007601E-2</v>
      </c>
      <c r="T673" s="54" t="s">
        <v>1077</v>
      </c>
      <c r="U673" s="125">
        <v>2.5000313822007601E-2</v>
      </c>
    </row>
    <row r="674" spans="1:21" ht="15" customHeight="1" x14ac:dyDescent="0.3">
      <c r="A674" s="8" t="s">
        <v>315</v>
      </c>
      <c r="B674" s="8" t="s">
        <v>547</v>
      </c>
      <c r="C674" s="9" t="s">
        <v>577</v>
      </c>
      <c r="D674" s="9" t="s">
        <v>301</v>
      </c>
      <c r="E674" s="9" t="s">
        <v>576</v>
      </c>
      <c r="F674" s="10" t="s">
        <v>304</v>
      </c>
      <c r="G674" s="58">
        <v>1573.6078856584461</v>
      </c>
      <c r="H674" s="11" t="s">
        <v>44</v>
      </c>
      <c r="I674" s="41" t="s">
        <v>581</v>
      </c>
      <c r="J674" s="46" t="s">
        <v>742</v>
      </c>
      <c r="K674" s="12" t="str">
        <f>_xlfn.XLOOKUP(Calculations[[#This Row],[For XLOOKUP]],Factors[For XLOOKUP],Factors[Factor],"")</f>
        <v>Σ.Ε. CO₂ eq</v>
      </c>
      <c r="L674" s="12">
        <f>_xlfn.XLOOKUP(Calculations[[#This Row],[For XLOOKUP]],Factors[For XLOOKUP],Factors[Value],"")</f>
        <v>2.6012372819458027E-6</v>
      </c>
      <c r="M674" s="12" t="str">
        <f>_xlfn.XLOOKUP(Calculations[[#This Row],[For XLOOKUP]],Factors[For XLOOKUP],Factors[Units],"")</f>
        <v>t CO2 eq/kWh</v>
      </c>
      <c r="N674" s="12">
        <f>_xlfn.XLOOKUP(Calculations[[#This Row],[For XLOOKUP]],Factors[For XLOOKUP],Factors[Source],"")</f>
        <v>0</v>
      </c>
      <c r="O674" s="54" t="s">
        <v>1079</v>
      </c>
      <c r="P674" s="54" t="s">
        <v>1079</v>
      </c>
      <c r="Q674" s="54" t="s">
        <v>1079</v>
      </c>
      <c r="R674" s="54" t="s">
        <v>1079</v>
      </c>
      <c r="S674" s="54">
        <v>1.4429380189973223E-4</v>
      </c>
      <c r="T674" s="54" t="s">
        <v>1077</v>
      </c>
      <c r="U674" s="125">
        <v>1.4429380189973223E-4</v>
      </c>
    </row>
    <row r="675" spans="1:21" ht="15" customHeight="1" x14ac:dyDescent="0.3">
      <c r="A675" s="8" t="s">
        <v>315</v>
      </c>
      <c r="B675" s="8" t="s">
        <v>547</v>
      </c>
      <c r="C675" s="9" t="s">
        <v>577</v>
      </c>
      <c r="D675" s="9" t="s">
        <v>301</v>
      </c>
      <c r="E675" s="9" t="s">
        <v>576</v>
      </c>
      <c r="F675" s="10" t="s">
        <v>304</v>
      </c>
      <c r="G675" s="58">
        <v>23461.93</v>
      </c>
      <c r="H675" s="11" t="s">
        <v>44</v>
      </c>
      <c r="I675" s="41" t="s">
        <v>581</v>
      </c>
      <c r="J675" s="46" t="s">
        <v>741</v>
      </c>
      <c r="K675" s="12" t="str">
        <f>_xlfn.XLOOKUP(Calculations[[#This Row],[For XLOOKUP]],Factors[For XLOOKUP],Factors[Factor],"")</f>
        <v>Σ.Ε. CO₂</v>
      </c>
      <c r="L675" s="12">
        <f>_xlfn.XLOOKUP(Calculations[[#This Row],[For XLOOKUP]],Factors[For XLOOKUP],Factors[Value],"")</f>
        <v>1.505346476770355E-5</v>
      </c>
      <c r="M675" s="12" t="str">
        <f>_xlfn.XLOOKUP(Calculations[[#This Row],[For XLOOKUP]],Factors[For XLOOKUP],Factors[Units],"")</f>
        <v>t CO2/kWh</v>
      </c>
      <c r="N675" s="12">
        <f>_xlfn.XLOOKUP(Calculations[[#This Row],[For XLOOKUP]],Factors[For XLOOKUP],Factors[Source],"")</f>
        <v>0</v>
      </c>
      <c r="O675" s="54" t="s">
        <v>1079</v>
      </c>
      <c r="P675" s="54" t="s">
        <v>1079</v>
      </c>
      <c r="Q675" s="54" t="s">
        <v>1079</v>
      </c>
      <c r="R675" s="54" t="s">
        <v>1079</v>
      </c>
      <c r="S675" s="54">
        <v>8.4773986193368325E-6</v>
      </c>
      <c r="T675" s="54" t="s">
        <v>1077</v>
      </c>
      <c r="U675" s="125">
        <v>8.4773986193368325E-6</v>
      </c>
    </row>
    <row r="676" spans="1:21" ht="15" customHeight="1" x14ac:dyDescent="0.3">
      <c r="A676" s="8" t="s">
        <v>315</v>
      </c>
      <c r="B676" s="8" t="s">
        <v>547</v>
      </c>
      <c r="C676" s="9" t="s">
        <v>577</v>
      </c>
      <c r="D676" s="9" t="s">
        <v>301</v>
      </c>
      <c r="E676" s="9" t="s">
        <v>576</v>
      </c>
      <c r="F676" s="10" t="s">
        <v>304</v>
      </c>
      <c r="G676" s="58">
        <v>23461.93</v>
      </c>
      <c r="H676" s="11" t="s">
        <v>44</v>
      </c>
      <c r="I676" s="41" t="s">
        <v>581</v>
      </c>
      <c r="J676" s="46" t="s">
        <v>762</v>
      </c>
      <c r="K676" s="12" t="str">
        <f>_xlfn.XLOOKUP(Calculations[[#This Row],[For XLOOKUP]],Factors[For XLOOKUP],Factors[Factor],"")</f>
        <v>Σ.Ε. CH₄</v>
      </c>
      <c r="L676" s="12">
        <f>_xlfn.XLOOKUP(Calculations[[#This Row],[For XLOOKUP]],Factors[For XLOOKUP],Factors[Value],"")</f>
        <v>3.7699047882566748E-10</v>
      </c>
      <c r="M676" s="12" t="str">
        <f>_xlfn.XLOOKUP(Calculations[[#This Row],[For XLOOKUP]],Factors[For XLOOKUP],Factors[Units],"")</f>
        <v>t CH4/kWh</v>
      </c>
      <c r="N676" s="12">
        <f>_xlfn.XLOOKUP(Calculations[[#This Row],[For XLOOKUP]],Factors[For XLOOKUP],Factors[Source],"")</f>
        <v>0</v>
      </c>
      <c r="O676" s="54" t="s">
        <v>1079</v>
      </c>
      <c r="P676" s="54" t="s">
        <v>1079</v>
      </c>
      <c r="Q676" s="54" t="s">
        <v>1079</v>
      </c>
      <c r="R676" s="54" t="s">
        <v>1079</v>
      </c>
      <c r="S676" s="54">
        <v>5.1792676311999992</v>
      </c>
      <c r="T676" s="54" t="s">
        <v>1077</v>
      </c>
      <c r="U676" s="125">
        <v>5.1792676311999992</v>
      </c>
    </row>
    <row r="677" spans="1:21" ht="15" customHeight="1" x14ac:dyDescent="0.3">
      <c r="A677" s="8" t="s">
        <v>315</v>
      </c>
      <c r="B677" s="8" t="s">
        <v>547</v>
      </c>
      <c r="C677" s="9" t="s">
        <v>577</v>
      </c>
      <c r="D677" s="9" t="s">
        <v>301</v>
      </c>
      <c r="E677" s="9" t="s">
        <v>576</v>
      </c>
      <c r="F677" s="10" t="s">
        <v>304</v>
      </c>
      <c r="G677" s="58">
        <v>23461.93</v>
      </c>
      <c r="H677" s="11" t="s">
        <v>44</v>
      </c>
      <c r="I677" s="41" t="s">
        <v>581</v>
      </c>
      <c r="J677" s="46" t="s">
        <v>767</v>
      </c>
      <c r="K677" s="12" t="str">
        <f>_xlfn.XLOOKUP(Calculations[[#This Row],[For XLOOKUP]],Factors[For XLOOKUP],Factors[Factor],"")</f>
        <v>Σ.Ε. N2O</v>
      </c>
      <c r="L677" s="12">
        <f>_xlfn.XLOOKUP(Calculations[[#This Row],[For XLOOKUP]],Factors[For XLOOKUP],Factors[Value],"")</f>
        <v>1.5522681357657309E-10</v>
      </c>
      <c r="M677" s="12" t="str">
        <f>_xlfn.XLOOKUP(Calculations[[#This Row],[For XLOOKUP]],Factors[For XLOOKUP],Factors[Units],"")</f>
        <v>t N2O/kWh</v>
      </c>
      <c r="N677" s="12">
        <f>_xlfn.XLOOKUP(Calculations[[#This Row],[For XLOOKUP]],Factors[For XLOOKUP],Factors[Source],"")</f>
        <v>0</v>
      </c>
      <c r="O677" s="54" t="s">
        <v>1079</v>
      </c>
      <c r="P677" s="54" t="s">
        <v>1079</v>
      </c>
      <c r="Q677" s="54" t="s">
        <v>1079</v>
      </c>
      <c r="R677" s="54" t="s">
        <v>1079</v>
      </c>
      <c r="S677" s="54">
        <v>4.8180184000000004E-3</v>
      </c>
      <c r="T677" s="54" t="s">
        <v>1077</v>
      </c>
      <c r="U677" s="125">
        <v>4.8180184000000004E-3</v>
      </c>
    </row>
    <row r="678" spans="1:21" ht="15" customHeight="1" x14ac:dyDescent="0.3">
      <c r="A678" s="8" t="s">
        <v>315</v>
      </c>
      <c r="B678" s="8" t="s">
        <v>547</v>
      </c>
      <c r="C678" s="9" t="s">
        <v>577</v>
      </c>
      <c r="D678" s="9" t="s">
        <v>301</v>
      </c>
      <c r="E678" s="9" t="s">
        <v>576</v>
      </c>
      <c r="F678" s="10" t="s">
        <v>304</v>
      </c>
      <c r="G678" s="58">
        <v>23461.93</v>
      </c>
      <c r="H678" s="11" t="s">
        <v>44</v>
      </c>
      <c r="I678" s="41" t="s">
        <v>581</v>
      </c>
      <c r="J678" s="10" t="s">
        <v>742</v>
      </c>
      <c r="K678" s="31" t="str">
        <f>_xlfn.XLOOKUP(Calculations[[#This Row],[For XLOOKUP]],Factors[For XLOOKUP],Factors[Factor],"")</f>
        <v>Σ.Ε. CO₂ eq</v>
      </c>
      <c r="L678" s="31">
        <f>_xlfn.XLOOKUP(Calculations[[#This Row],[For XLOOKUP]],Factors[For XLOOKUP],Factors[Value],"")</f>
        <v>2.6012372819458027E-6</v>
      </c>
      <c r="M678" s="31" t="str">
        <f>_xlfn.XLOOKUP(Calculations[[#This Row],[For XLOOKUP]],Factors[For XLOOKUP],Factors[Units],"")</f>
        <v>t CO2 eq/kWh</v>
      </c>
      <c r="N678" s="12">
        <f>_xlfn.XLOOKUP(Calculations[[#This Row],[For XLOOKUP]],Factors[For XLOOKUP],Factors[Source],"")</f>
        <v>0</v>
      </c>
      <c r="O678" s="26" t="s">
        <v>1079</v>
      </c>
      <c r="P678" s="26" t="s">
        <v>1079</v>
      </c>
      <c r="Q678" s="26" t="s">
        <v>1079</v>
      </c>
      <c r="R678" s="26" t="s">
        <v>1079</v>
      </c>
      <c r="S678" s="26">
        <v>29.318835828099999</v>
      </c>
      <c r="T678" s="26" t="s">
        <v>1077</v>
      </c>
      <c r="U678" s="65">
        <v>29.318835828099999</v>
      </c>
    </row>
    <row r="679" spans="1:21" ht="15" customHeight="1" x14ac:dyDescent="0.3">
      <c r="A679" s="8" t="s">
        <v>315</v>
      </c>
      <c r="B679" s="8" t="s">
        <v>547</v>
      </c>
      <c r="C679" s="9" t="s">
        <v>577</v>
      </c>
      <c r="D679" s="9" t="s">
        <v>301</v>
      </c>
      <c r="E679" s="9" t="s">
        <v>576</v>
      </c>
      <c r="F679" s="10" t="s">
        <v>304</v>
      </c>
      <c r="G679" s="58">
        <v>10168.400000000001</v>
      </c>
      <c r="H679" s="11" t="s">
        <v>44</v>
      </c>
      <c r="I679" s="41" t="s">
        <v>580</v>
      </c>
      <c r="J679" s="46" t="s">
        <v>739</v>
      </c>
      <c r="K679" s="31" t="str">
        <f>_xlfn.XLOOKUP(Calculations[[#This Row],[For XLOOKUP]],Factors[For XLOOKUP],Factors[Factor],"")</f>
        <v>Σ.Ε. CO₂</v>
      </c>
      <c r="L679" s="31">
        <f>_xlfn.XLOOKUP(Calculations[[#This Row],[For XLOOKUP]],Factors[For XLOOKUP],Factors[Value],"")</f>
        <v>4.0597972930144582E-5</v>
      </c>
      <c r="M679" s="31" t="str">
        <f>_xlfn.XLOOKUP(Calculations[[#This Row],[For XLOOKUP]],Factors[For XLOOKUP],Factors[Units],"")</f>
        <v>t CO2/kWh</v>
      </c>
      <c r="N679" s="12">
        <f>_xlfn.XLOOKUP(Calculations[[#This Row],[For XLOOKUP]],Factors[For XLOOKUP],Factors[Source],"")</f>
        <v>0</v>
      </c>
      <c r="O679" s="26" t="s">
        <v>1079</v>
      </c>
      <c r="P679" s="26" t="s">
        <v>1079</v>
      </c>
      <c r="Q679" s="26" t="s">
        <v>1079</v>
      </c>
      <c r="R679" s="26" t="s">
        <v>1079</v>
      </c>
      <c r="S679" s="26">
        <v>5.8692998000000003E-2</v>
      </c>
      <c r="T679" s="26" t="s">
        <v>1077</v>
      </c>
      <c r="U679" s="65">
        <v>5.8692998000000003E-2</v>
      </c>
    </row>
    <row r="680" spans="1:21" ht="15" customHeight="1" x14ac:dyDescent="0.3">
      <c r="A680" s="8" t="s">
        <v>315</v>
      </c>
      <c r="B680" s="8" t="s">
        <v>547</v>
      </c>
      <c r="C680" s="9" t="s">
        <v>577</v>
      </c>
      <c r="D680" s="9" t="s">
        <v>301</v>
      </c>
      <c r="E680" s="9" t="s">
        <v>576</v>
      </c>
      <c r="F680" s="10" t="s">
        <v>304</v>
      </c>
      <c r="G680" s="58">
        <v>10168.400000000001</v>
      </c>
      <c r="H680" s="11" t="s">
        <v>44</v>
      </c>
      <c r="I680" s="41" t="s">
        <v>580</v>
      </c>
      <c r="J680" s="46" t="s">
        <v>772</v>
      </c>
      <c r="K680" s="31" t="str">
        <f>_xlfn.XLOOKUP(Calculations[[#This Row],[For XLOOKUP]],Factors[For XLOOKUP],Factors[Factor],"")</f>
        <v>Σ.Ε. CH₄</v>
      </c>
      <c r="L680" s="31">
        <f>_xlfn.XLOOKUP(Calculations[[#This Row],[For XLOOKUP]],Factors[For XLOOKUP],Factors[Value],"")</f>
        <v>1.0167127296250699E-9</v>
      </c>
      <c r="M680" s="31" t="str">
        <f>_xlfn.XLOOKUP(Calculations[[#This Row],[For XLOOKUP]],Factors[For XLOOKUP],Factors[Units],"")</f>
        <v>t CH4/kWh</v>
      </c>
      <c r="N680" s="12">
        <f>_xlfn.XLOOKUP(Calculations[[#This Row],[For XLOOKUP]],Factors[For XLOOKUP],Factors[Source],"")</f>
        <v>0</v>
      </c>
      <c r="O680" s="26" t="s">
        <v>1079</v>
      </c>
      <c r="P680" s="26" t="s">
        <v>1079</v>
      </c>
      <c r="Q680" s="26" t="s">
        <v>1079</v>
      </c>
      <c r="R680" s="26" t="s">
        <v>1079</v>
      </c>
      <c r="S680" s="26">
        <v>3.4781666400000001E-2</v>
      </c>
      <c r="T680" s="26" t="s">
        <v>1077</v>
      </c>
      <c r="U680" s="65">
        <v>3.4781666400000001E-2</v>
      </c>
    </row>
    <row r="681" spans="1:21" ht="15" customHeight="1" x14ac:dyDescent="0.3">
      <c r="A681" s="8" t="s">
        <v>315</v>
      </c>
      <c r="B681" s="8" t="s">
        <v>547</v>
      </c>
      <c r="C681" s="9" t="s">
        <v>577</v>
      </c>
      <c r="D681" s="9" t="s">
        <v>301</v>
      </c>
      <c r="E681" s="9" t="s">
        <v>576</v>
      </c>
      <c r="F681" s="10" t="s">
        <v>304</v>
      </c>
      <c r="G681" s="58">
        <v>10168.400000000001</v>
      </c>
      <c r="H681" s="11" t="s">
        <v>44</v>
      </c>
      <c r="I681" s="41" t="s">
        <v>580</v>
      </c>
      <c r="J681" s="46" t="s">
        <v>773</v>
      </c>
      <c r="K681" s="31" t="str">
        <f>_xlfn.XLOOKUP(Calculations[[#This Row],[For XLOOKUP]],Factors[For XLOOKUP],Factors[Factor],"")</f>
        <v>Σ.Ε. N2O</v>
      </c>
      <c r="L681" s="31">
        <f>_xlfn.XLOOKUP(Calculations[[#This Row],[For XLOOKUP]],Factors[For XLOOKUP],Factors[Value],"")</f>
        <v>4.1863411997580185E-10</v>
      </c>
      <c r="M681" s="31" t="str">
        <f>_xlfn.XLOOKUP(Calculations[[#This Row],[For XLOOKUP]],Factors[For XLOOKUP],Factors[Units],"")</f>
        <v>t N2O/kWh</v>
      </c>
      <c r="N681" s="12">
        <f>_xlfn.XLOOKUP(Calculations[[#This Row],[For XLOOKUP]],Factors[For XLOOKUP],Factors[Source],"")</f>
        <v>0</v>
      </c>
      <c r="O681" s="26" t="s">
        <v>1079</v>
      </c>
      <c r="P681" s="26" t="s">
        <v>1079</v>
      </c>
      <c r="Q681" s="26" t="s">
        <v>1079</v>
      </c>
      <c r="R681" s="26" t="s">
        <v>1079</v>
      </c>
      <c r="S681" s="26">
        <v>0.10917153</v>
      </c>
      <c r="T681" s="26" t="s">
        <v>1077</v>
      </c>
      <c r="U681" s="65">
        <v>0.10917153</v>
      </c>
    </row>
    <row r="682" spans="1:21" ht="15" customHeight="1" x14ac:dyDescent="0.3">
      <c r="A682" s="8" t="s">
        <v>315</v>
      </c>
      <c r="B682" s="8" t="s">
        <v>547</v>
      </c>
      <c r="C682" s="9" t="s">
        <v>577</v>
      </c>
      <c r="D682" s="9" t="s">
        <v>301</v>
      </c>
      <c r="E682" s="9" t="s">
        <v>576</v>
      </c>
      <c r="F682" s="10" t="s">
        <v>304</v>
      </c>
      <c r="G682" s="58">
        <v>10168.400000000001</v>
      </c>
      <c r="H682" s="11" t="s">
        <v>44</v>
      </c>
      <c r="I682" s="41" t="s">
        <v>580</v>
      </c>
      <c r="J682" s="46" t="s">
        <v>740</v>
      </c>
      <c r="K682" s="31" t="str">
        <f>_xlfn.XLOOKUP(Calculations[[#This Row],[For XLOOKUP]],Factors[For XLOOKUP],Factors[Factor],"")</f>
        <v>Σ.Ε. CO₂ eq</v>
      </c>
      <c r="L682" s="31">
        <f>_xlfn.XLOOKUP(Calculations[[#This Row],[For XLOOKUP]],Factors[For XLOOKUP],Factors[Value],"")</f>
        <v>7.0153258659686572E-6</v>
      </c>
      <c r="M682" s="31" t="str">
        <f>_xlfn.XLOOKUP(Calculations[[#This Row],[For XLOOKUP]],Factors[For XLOOKUP],Factors[Units],"")</f>
        <v>t CO2 eq/kWh</v>
      </c>
      <c r="N682" s="12">
        <f>_xlfn.XLOOKUP(Calculations[[#This Row],[For XLOOKUP]],Factors[For XLOOKUP],Factors[Source],"")</f>
        <v>0</v>
      </c>
      <c r="O682" s="26" t="s">
        <v>1079</v>
      </c>
      <c r="P682" s="26" t="s">
        <v>1079</v>
      </c>
      <c r="Q682" s="26" t="s">
        <v>1079</v>
      </c>
      <c r="R682" s="26" t="s">
        <v>1079</v>
      </c>
      <c r="S682" s="26">
        <v>5.3931565600882037</v>
      </c>
      <c r="T682" s="26" t="s">
        <v>1077</v>
      </c>
      <c r="U682" s="65">
        <v>5.3931565600882037</v>
      </c>
    </row>
    <row r="683" spans="1:21" ht="15" customHeight="1" x14ac:dyDescent="0.3">
      <c r="A683" s="8" t="s">
        <v>315</v>
      </c>
      <c r="B683" s="8" t="s">
        <v>547</v>
      </c>
      <c r="C683" s="9" t="s">
        <v>577</v>
      </c>
      <c r="D683" s="9" t="s">
        <v>301</v>
      </c>
      <c r="E683" s="9" t="s">
        <v>576</v>
      </c>
      <c r="F683" s="10" t="s">
        <v>304</v>
      </c>
      <c r="G683" s="58">
        <v>57461.8</v>
      </c>
      <c r="H683" s="11" t="s">
        <v>44</v>
      </c>
      <c r="I683" s="41" t="s">
        <v>580</v>
      </c>
      <c r="J683" s="46" t="s">
        <v>739</v>
      </c>
      <c r="K683" s="31" t="str">
        <f>_xlfn.XLOOKUP(Calculations[[#This Row],[For XLOOKUP]],Factors[For XLOOKUP],Factors[Factor],"")</f>
        <v>Σ.Ε. CO₂</v>
      </c>
      <c r="L683" s="31">
        <f>_xlfn.XLOOKUP(Calculations[[#This Row],[For XLOOKUP]],Factors[For XLOOKUP],Factors[Value],"")</f>
        <v>4.0597972930144582E-5</v>
      </c>
      <c r="M683" s="31" t="str">
        <f>_xlfn.XLOOKUP(Calculations[[#This Row],[For XLOOKUP]],Factors[For XLOOKUP],Factors[Units],"")</f>
        <v>t CO2/kWh</v>
      </c>
      <c r="N683" s="12">
        <f>_xlfn.XLOOKUP(Calculations[[#This Row],[For XLOOKUP]],Factors[For XLOOKUP],Factors[Source],"")</f>
        <v>0</v>
      </c>
      <c r="O683" s="26" t="s">
        <v>1079</v>
      </c>
      <c r="P683" s="26" t="s">
        <v>1079</v>
      </c>
      <c r="Q683" s="26" t="s">
        <v>1079</v>
      </c>
      <c r="R683" s="26" t="s">
        <v>1079</v>
      </c>
      <c r="S683" s="26">
        <v>1.9845644983461963E-4</v>
      </c>
      <c r="T683" s="26" t="s">
        <v>1077</v>
      </c>
      <c r="U683" s="65">
        <v>1.9845644983461963E-4</v>
      </c>
    </row>
    <row r="684" spans="1:21" ht="15" customHeight="1" x14ac:dyDescent="0.3">
      <c r="A684" s="8" t="s">
        <v>315</v>
      </c>
      <c r="B684" s="8" t="s">
        <v>547</v>
      </c>
      <c r="C684" s="9" t="s">
        <v>577</v>
      </c>
      <c r="D684" s="9" t="s">
        <v>301</v>
      </c>
      <c r="E684" s="9" t="s">
        <v>576</v>
      </c>
      <c r="F684" s="10" t="s">
        <v>304</v>
      </c>
      <c r="G684" s="58">
        <v>57461.8</v>
      </c>
      <c r="H684" s="11" t="s">
        <v>44</v>
      </c>
      <c r="I684" s="41" t="s">
        <v>580</v>
      </c>
      <c r="J684" s="46" t="s">
        <v>772</v>
      </c>
      <c r="K684" s="31" t="str">
        <f>_xlfn.XLOOKUP(Calculations[[#This Row],[For XLOOKUP]],Factors[For XLOOKUP],Factors[Factor],"")</f>
        <v>Σ.Ε. CH₄</v>
      </c>
      <c r="L684" s="31">
        <f>_xlfn.XLOOKUP(Calculations[[#This Row],[For XLOOKUP]],Factors[For XLOOKUP],Factors[Value],"")</f>
        <v>1.0167127296250699E-9</v>
      </c>
      <c r="M684" s="31" t="str">
        <f>_xlfn.XLOOKUP(Calculations[[#This Row],[For XLOOKUP]],Factors[For XLOOKUP],Factors[Units],"")</f>
        <v>t CH4/kWh</v>
      </c>
      <c r="N684" s="12">
        <f>_xlfn.XLOOKUP(Calculations[[#This Row],[For XLOOKUP]],Factors[For XLOOKUP],Factors[Source],"")</f>
        <v>0</v>
      </c>
      <c r="O684" s="26" t="s">
        <v>1079</v>
      </c>
      <c r="P684" s="26" t="s">
        <v>1079</v>
      </c>
      <c r="Q684" s="26" t="s">
        <v>1079</v>
      </c>
      <c r="R684" s="26" t="s">
        <v>1079</v>
      </c>
      <c r="S684" s="26">
        <v>1.3693495038588756E-3</v>
      </c>
      <c r="T684" s="26" t="s">
        <v>1077</v>
      </c>
      <c r="U684" s="65">
        <v>1.3693495038588756E-3</v>
      </c>
    </row>
    <row r="685" spans="1:21" ht="15" customHeight="1" x14ac:dyDescent="0.3">
      <c r="A685" s="8" t="s">
        <v>315</v>
      </c>
      <c r="B685" s="8" t="s">
        <v>547</v>
      </c>
      <c r="C685" s="9" t="s">
        <v>577</v>
      </c>
      <c r="D685" s="9" t="s">
        <v>301</v>
      </c>
      <c r="E685" s="9" t="s">
        <v>576</v>
      </c>
      <c r="F685" s="10" t="s">
        <v>304</v>
      </c>
      <c r="G685" s="58">
        <v>57461.8</v>
      </c>
      <c r="H685" s="11" t="s">
        <v>44</v>
      </c>
      <c r="I685" s="41" t="s">
        <v>580</v>
      </c>
      <c r="J685" s="46" t="s">
        <v>773</v>
      </c>
      <c r="K685" s="31" t="str">
        <f>_xlfn.XLOOKUP(Calculations[[#This Row],[For XLOOKUP]],Factors[For XLOOKUP],Factors[Factor],"")</f>
        <v>Σ.Ε. N2O</v>
      </c>
      <c r="L685" s="31">
        <f>_xlfn.XLOOKUP(Calculations[[#This Row],[For XLOOKUP]],Factors[For XLOOKUP],Factors[Value],"")</f>
        <v>4.1863411997580185E-10</v>
      </c>
      <c r="M685" s="31" t="str">
        <f>_xlfn.XLOOKUP(Calculations[[#This Row],[For XLOOKUP]],Factors[For XLOOKUP],Factors[Units],"")</f>
        <v>t N2O/kWh</v>
      </c>
      <c r="N685" s="12">
        <f>_xlfn.XLOOKUP(Calculations[[#This Row],[For XLOOKUP]],Factors[For XLOOKUP],Factors[Source],"")</f>
        <v>0</v>
      </c>
      <c r="O685" s="26" t="s">
        <v>1079</v>
      </c>
      <c r="P685" s="26" t="s">
        <v>1079</v>
      </c>
      <c r="Q685" s="26" t="s">
        <v>1079</v>
      </c>
      <c r="R685" s="26" t="s">
        <v>1079</v>
      </c>
      <c r="S685" s="26">
        <v>23363.549334400006</v>
      </c>
      <c r="T685" s="26" t="s">
        <v>1077</v>
      </c>
      <c r="U685" s="65">
        <v>23363.549334400006</v>
      </c>
    </row>
    <row r="686" spans="1:21" x14ac:dyDescent="0.3">
      <c r="A686" s="8" t="s">
        <v>315</v>
      </c>
      <c r="B686" s="8" t="s">
        <v>547</v>
      </c>
      <c r="C686" s="9" t="s">
        <v>577</v>
      </c>
      <c r="D686" s="9" t="s">
        <v>301</v>
      </c>
      <c r="E686" s="9" t="s">
        <v>576</v>
      </c>
      <c r="F686" s="10" t="s">
        <v>304</v>
      </c>
      <c r="G686" s="58">
        <v>57461.8</v>
      </c>
      <c r="H686" s="11" t="s">
        <v>44</v>
      </c>
      <c r="I686" s="41" t="s">
        <v>580</v>
      </c>
      <c r="J686" s="46" t="s">
        <v>740</v>
      </c>
      <c r="K686" s="31" t="str">
        <f>_xlfn.XLOOKUP(Calculations[[#This Row],[For XLOOKUP]],Factors[For XLOOKUP],Factors[Factor],"")</f>
        <v>Σ.Ε. CO₂ eq</v>
      </c>
      <c r="L686" s="31">
        <f>_xlfn.XLOOKUP(Calculations[[#This Row],[For XLOOKUP]],Factors[For XLOOKUP],Factors[Value],"")</f>
        <v>7.0153258659686572E-6</v>
      </c>
      <c r="M686" s="31" t="str">
        <f>_xlfn.XLOOKUP(Calculations[[#This Row],[For XLOOKUP]],Factors[For XLOOKUP],Factors[Units],"")</f>
        <v>t CO2 eq/kWh</v>
      </c>
      <c r="N686" s="12">
        <f>_xlfn.XLOOKUP(Calculations[[#This Row],[For XLOOKUP]],Factors[For XLOOKUP],Factors[Source],"")</f>
        <v>0</v>
      </c>
      <c r="O686" s="26" t="s">
        <v>1079</v>
      </c>
      <c r="P686" s="26" t="s">
        <v>1079</v>
      </c>
      <c r="Q686" s="26" t="s">
        <v>1079</v>
      </c>
      <c r="R686" s="26" t="s">
        <v>1079</v>
      </c>
      <c r="S686" s="26">
        <v>2.5962819999999999E-4</v>
      </c>
      <c r="T686" s="26" t="s">
        <v>1077</v>
      </c>
      <c r="U686" s="65">
        <v>2.5962819999999999E-4</v>
      </c>
    </row>
    <row r="687" spans="1:21" x14ac:dyDescent="0.3">
      <c r="A687" s="8" t="s">
        <v>315</v>
      </c>
      <c r="B687" s="8" t="s">
        <v>547</v>
      </c>
      <c r="C687" s="9" t="s">
        <v>577</v>
      </c>
      <c r="D687" s="9" t="s">
        <v>301</v>
      </c>
      <c r="E687" s="9" t="s">
        <v>576</v>
      </c>
      <c r="F687" s="10" t="s">
        <v>304</v>
      </c>
      <c r="G687" s="58">
        <v>42677.4</v>
      </c>
      <c r="H687" s="11" t="s">
        <v>44</v>
      </c>
      <c r="I687" s="41" t="s">
        <v>580</v>
      </c>
      <c r="J687" s="46" t="s">
        <v>739</v>
      </c>
      <c r="K687" s="12" t="str">
        <f>_xlfn.XLOOKUP(Calculations[[#This Row],[For XLOOKUP]],Factors[For XLOOKUP],Factors[Factor],"")</f>
        <v>Σ.Ε. CO₂</v>
      </c>
      <c r="L687" s="12">
        <f>_xlfn.XLOOKUP(Calculations[[#This Row],[For XLOOKUP]],Factors[For XLOOKUP],Factors[Value],"")</f>
        <v>4.0597972930144582E-5</v>
      </c>
      <c r="M687" s="12" t="str">
        <f>_xlfn.XLOOKUP(Calculations[[#This Row],[For XLOOKUP]],Factors[For XLOOKUP],Factors[Units],"")</f>
        <v>t CO2/kWh</v>
      </c>
      <c r="N687" s="12">
        <f>_xlfn.XLOOKUP(Calculations[[#This Row],[For XLOOKUP]],Factors[For XLOOKUP],Factors[Source],"")</f>
        <v>0</v>
      </c>
      <c r="O687" s="54" t="s">
        <v>1079</v>
      </c>
      <c r="P687" s="54" t="s">
        <v>1079</v>
      </c>
      <c r="Q687" s="54" t="s">
        <v>1079</v>
      </c>
      <c r="R687" s="54" t="s">
        <v>1079</v>
      </c>
      <c r="S687" s="54">
        <v>2.0113912678712895E-6</v>
      </c>
      <c r="T687" s="54" t="s">
        <v>1077</v>
      </c>
      <c r="U687" s="125">
        <v>2.0113912678712895E-6</v>
      </c>
    </row>
    <row r="688" spans="1:21" x14ac:dyDescent="0.3">
      <c r="A688" s="8" t="s">
        <v>315</v>
      </c>
      <c r="B688" s="8" t="s">
        <v>547</v>
      </c>
      <c r="C688" s="9" t="s">
        <v>577</v>
      </c>
      <c r="D688" s="9" t="s">
        <v>301</v>
      </c>
      <c r="E688" s="9" t="s">
        <v>576</v>
      </c>
      <c r="F688" s="10" t="s">
        <v>304</v>
      </c>
      <c r="G688" s="58">
        <v>42677.4</v>
      </c>
      <c r="H688" s="11" t="s">
        <v>44</v>
      </c>
      <c r="I688" s="41" t="s">
        <v>580</v>
      </c>
      <c r="J688" s="46" t="s">
        <v>772</v>
      </c>
      <c r="K688" s="31" t="str">
        <f>_xlfn.XLOOKUP(Calculations[[#This Row],[For XLOOKUP]],Factors[For XLOOKUP],Factors[Factor],"")</f>
        <v>Σ.Ε. CH₄</v>
      </c>
      <c r="L688" s="31">
        <f>_xlfn.XLOOKUP(Calculations[[#This Row],[For XLOOKUP]],Factors[For XLOOKUP],Factors[Value],"")</f>
        <v>1.0167127296250699E-9</v>
      </c>
      <c r="M688" s="31" t="str">
        <f>_xlfn.XLOOKUP(Calculations[[#This Row],[For XLOOKUP]],Factors[For XLOOKUP],Factors[Units],"")</f>
        <v>t CH4/kWh</v>
      </c>
      <c r="N688" s="12">
        <f>_xlfn.XLOOKUP(Calculations[[#This Row],[For XLOOKUP]],Factors[For XLOOKUP],Factors[Source],"")</f>
        <v>0</v>
      </c>
      <c r="O688" s="26" t="s">
        <v>1079</v>
      </c>
      <c r="P688" s="26" t="s">
        <v>1079</v>
      </c>
      <c r="Q688" s="26" t="s">
        <v>1079</v>
      </c>
      <c r="R688" s="26" t="s">
        <v>1079</v>
      </c>
      <c r="S688" s="26">
        <v>1.213017E-3</v>
      </c>
      <c r="T688" s="26" t="s">
        <v>1077</v>
      </c>
      <c r="U688" s="65">
        <v>1.213017E-3</v>
      </c>
    </row>
    <row r="689" spans="1:21" x14ac:dyDescent="0.3">
      <c r="A689" s="8" t="s">
        <v>315</v>
      </c>
      <c r="B689" s="8" t="s">
        <v>547</v>
      </c>
      <c r="C689" s="9" t="s">
        <v>577</v>
      </c>
      <c r="D689" s="9" t="s">
        <v>301</v>
      </c>
      <c r="E689" s="9" t="s">
        <v>576</v>
      </c>
      <c r="F689" s="10" t="s">
        <v>304</v>
      </c>
      <c r="G689" s="58">
        <v>42677.4</v>
      </c>
      <c r="H689" s="11" t="s">
        <v>44</v>
      </c>
      <c r="I689" s="41" t="s">
        <v>580</v>
      </c>
      <c r="J689" s="46" t="s">
        <v>773</v>
      </c>
      <c r="K689" s="31" t="str">
        <f>_xlfn.XLOOKUP(Calculations[[#This Row],[For XLOOKUP]],Factors[For XLOOKUP],Factors[Factor],"")</f>
        <v>Σ.Ε. N2O</v>
      </c>
      <c r="L689" s="31">
        <f>_xlfn.XLOOKUP(Calculations[[#This Row],[For XLOOKUP]],Factors[For XLOOKUP],Factors[Value],"")</f>
        <v>4.1863411997580185E-10</v>
      </c>
      <c r="M689" s="31" t="str">
        <f>_xlfn.XLOOKUP(Calculations[[#This Row],[For XLOOKUP]],Factors[For XLOOKUP],Factors[Units],"")</f>
        <v>t N2O/kWh</v>
      </c>
      <c r="N689" s="12">
        <f>_xlfn.XLOOKUP(Calculations[[#This Row],[For XLOOKUP]],Factors[For XLOOKUP],Factors[Source],"")</f>
        <v>0</v>
      </c>
      <c r="O689" s="26" t="s">
        <v>1079</v>
      </c>
      <c r="P689" s="26" t="s">
        <v>1079</v>
      </c>
      <c r="Q689" s="26" t="s">
        <v>1079</v>
      </c>
      <c r="R689" s="26" t="s">
        <v>1079</v>
      </c>
      <c r="S689" s="26">
        <v>9.9029502644384953E-6</v>
      </c>
      <c r="T689" s="26" t="s">
        <v>1077</v>
      </c>
      <c r="U689" s="65">
        <v>9.9029502644384953E-6</v>
      </c>
    </row>
    <row r="690" spans="1:21" x14ac:dyDescent="0.3">
      <c r="A690" s="8" t="s">
        <v>315</v>
      </c>
      <c r="B690" s="8" t="s">
        <v>547</v>
      </c>
      <c r="C690" s="9" t="s">
        <v>577</v>
      </c>
      <c r="D690" s="9" t="s">
        <v>301</v>
      </c>
      <c r="E690" s="9" t="s">
        <v>576</v>
      </c>
      <c r="F690" s="10" t="s">
        <v>304</v>
      </c>
      <c r="G690" s="58">
        <v>42677.4</v>
      </c>
      <c r="H690" s="11" t="s">
        <v>44</v>
      </c>
      <c r="I690" s="41" t="s">
        <v>580</v>
      </c>
      <c r="J690" s="46" t="s">
        <v>740</v>
      </c>
      <c r="K690" s="12" t="str">
        <f>_xlfn.XLOOKUP(Calculations[[#This Row],[For XLOOKUP]],Factors[For XLOOKUP],Factors[Factor],"")</f>
        <v>Σ.Ε. CO₂ eq</v>
      </c>
      <c r="L690" s="12">
        <f>_xlfn.XLOOKUP(Calculations[[#This Row],[For XLOOKUP]],Factors[For XLOOKUP],Factors[Value],"")</f>
        <v>7.0153258659686572E-6</v>
      </c>
      <c r="M690" s="12" t="str">
        <f>_xlfn.XLOOKUP(Calculations[[#This Row],[For XLOOKUP]],Factors[For XLOOKUP],Factors[Units],"")</f>
        <v>t CO2 eq/kWh</v>
      </c>
      <c r="N690" s="12">
        <f>_xlfn.XLOOKUP(Calculations[[#This Row],[For XLOOKUP]],Factors[For XLOOKUP],Factors[Source],"")</f>
        <v>0</v>
      </c>
      <c r="O690" s="54" t="s">
        <v>1079</v>
      </c>
      <c r="P690" s="54" t="s">
        <v>1079</v>
      </c>
      <c r="Q690" s="54" t="s">
        <v>1079</v>
      </c>
      <c r="R690" s="54" t="s">
        <v>1079</v>
      </c>
      <c r="S690" s="54">
        <v>1.6904783797955414E-3</v>
      </c>
      <c r="T690" s="54" t="s">
        <v>1077</v>
      </c>
      <c r="U690" s="125">
        <v>1.6904783797955414E-3</v>
      </c>
    </row>
    <row r="691" spans="1:21" x14ac:dyDescent="0.3">
      <c r="A691" s="8" t="s">
        <v>315</v>
      </c>
      <c r="B691" s="8" t="s">
        <v>547</v>
      </c>
      <c r="C691" s="9" t="s">
        <v>577</v>
      </c>
      <c r="D691" s="9" t="s">
        <v>301</v>
      </c>
      <c r="E691" s="9" t="s">
        <v>576</v>
      </c>
      <c r="F691" s="10" t="s">
        <v>304</v>
      </c>
      <c r="G691" s="58">
        <v>2926158.14</v>
      </c>
      <c r="H691" s="11" t="s">
        <v>44</v>
      </c>
      <c r="I691" s="41" t="s">
        <v>581</v>
      </c>
      <c r="J691" s="46" t="s">
        <v>741</v>
      </c>
      <c r="K691" s="31" t="str">
        <f>_xlfn.XLOOKUP(Calculations[[#This Row],[For XLOOKUP]],Factors[For XLOOKUP],Factors[Factor],"")</f>
        <v>Σ.Ε. CO₂</v>
      </c>
      <c r="L691" s="31">
        <f>_xlfn.XLOOKUP(Calculations[[#This Row],[For XLOOKUP]],Factors[For XLOOKUP],Factors[Value],"")</f>
        <v>1.505346476770355E-5</v>
      </c>
      <c r="M691" s="31" t="str">
        <f>_xlfn.XLOOKUP(Calculations[[#This Row],[For XLOOKUP]],Factors[For XLOOKUP],Factors[Units],"")</f>
        <v>t CO2/kWh</v>
      </c>
      <c r="N691" s="12">
        <f>_xlfn.XLOOKUP(Calculations[[#This Row],[For XLOOKUP]],Factors[For XLOOKUP],Factors[Source],"")</f>
        <v>0</v>
      </c>
      <c r="O691" s="26" t="s">
        <v>1079</v>
      </c>
      <c r="P691" s="26" t="s">
        <v>1079</v>
      </c>
      <c r="Q691" s="26" t="s">
        <v>1079</v>
      </c>
      <c r="R691" s="26" t="s">
        <v>1079</v>
      </c>
      <c r="S691" s="26">
        <v>0.39280469800000001</v>
      </c>
      <c r="T691" s="26" t="s">
        <v>1077</v>
      </c>
      <c r="U691" s="65">
        <v>0.39280469800000001</v>
      </c>
    </row>
    <row r="692" spans="1:21" x14ac:dyDescent="0.3">
      <c r="A692" s="8" t="s">
        <v>315</v>
      </c>
      <c r="B692" s="8" t="s">
        <v>547</v>
      </c>
      <c r="C692" s="9" t="s">
        <v>577</v>
      </c>
      <c r="D692" s="9" t="s">
        <v>301</v>
      </c>
      <c r="E692" s="9" t="s">
        <v>576</v>
      </c>
      <c r="F692" s="10" t="s">
        <v>304</v>
      </c>
      <c r="G692" s="58">
        <v>2926158.14</v>
      </c>
      <c r="H692" s="11" t="s">
        <v>44</v>
      </c>
      <c r="I692" s="41" t="s">
        <v>581</v>
      </c>
      <c r="J692" s="46" t="s">
        <v>762</v>
      </c>
      <c r="K692" s="31" t="str">
        <f>_xlfn.XLOOKUP(Calculations[[#This Row],[For XLOOKUP]],Factors[For XLOOKUP],Factors[Factor],"")</f>
        <v>Σ.Ε. CH₄</v>
      </c>
      <c r="L692" s="31">
        <f>_xlfn.XLOOKUP(Calculations[[#This Row],[For XLOOKUP]],Factors[For XLOOKUP],Factors[Value],"")</f>
        <v>3.7699047882566748E-10</v>
      </c>
      <c r="M692" s="31" t="str">
        <f>_xlfn.XLOOKUP(Calculations[[#This Row],[For XLOOKUP]],Factors[For XLOOKUP],Factors[Units],"")</f>
        <v>t CH4/kWh</v>
      </c>
      <c r="N692" s="12">
        <f>_xlfn.XLOOKUP(Calculations[[#This Row],[For XLOOKUP]],Factors[For XLOOKUP],Factors[Source],"")</f>
        <v>0</v>
      </c>
      <c r="O692" s="26" t="s">
        <v>1079</v>
      </c>
      <c r="P692" s="26" t="s">
        <v>1079</v>
      </c>
      <c r="Q692" s="26" t="s">
        <v>1079</v>
      </c>
      <c r="R692" s="26" t="s">
        <v>1079</v>
      </c>
      <c r="S692" s="26">
        <v>3.0939957502294314E-2</v>
      </c>
      <c r="T692" s="26" t="s">
        <v>1077</v>
      </c>
      <c r="U692" s="65">
        <v>3.0939957502294314E-2</v>
      </c>
    </row>
    <row r="693" spans="1:21" x14ac:dyDescent="0.3">
      <c r="A693" s="8" t="s">
        <v>315</v>
      </c>
      <c r="B693" s="8" t="s">
        <v>547</v>
      </c>
      <c r="C693" s="9" t="s">
        <v>577</v>
      </c>
      <c r="D693" s="9" t="s">
        <v>301</v>
      </c>
      <c r="E693" s="9" t="s">
        <v>576</v>
      </c>
      <c r="F693" s="10" t="s">
        <v>304</v>
      </c>
      <c r="G693" s="58">
        <v>2926158.14</v>
      </c>
      <c r="H693" s="11" t="s">
        <v>44</v>
      </c>
      <c r="I693" s="41" t="s">
        <v>581</v>
      </c>
      <c r="J693" s="46" t="s">
        <v>767</v>
      </c>
      <c r="K693" s="31" t="str">
        <f>_xlfn.XLOOKUP(Calculations[[#This Row],[For XLOOKUP]],Factors[For XLOOKUP],Factors[Factor],"")</f>
        <v>Σ.Ε. N2O</v>
      </c>
      <c r="L693" s="31">
        <f>_xlfn.XLOOKUP(Calculations[[#This Row],[For XLOOKUP]],Factors[For XLOOKUP],Factors[Value],"")</f>
        <v>1.5522681357657309E-10</v>
      </c>
      <c r="M693" s="31" t="str">
        <f>_xlfn.XLOOKUP(Calculations[[#This Row],[For XLOOKUP]],Factors[For XLOOKUP],Factors[Units],"")</f>
        <v>t N2O/kWh</v>
      </c>
      <c r="N693" s="12">
        <f>_xlfn.XLOOKUP(Calculations[[#This Row],[For XLOOKUP]],Factors[For XLOOKUP],Factors[Source],"")</f>
        <v>0</v>
      </c>
      <c r="O693" s="26" t="s">
        <v>1079</v>
      </c>
      <c r="P693" s="26" t="s">
        <v>1079</v>
      </c>
      <c r="Q693" s="26" t="s">
        <v>1079</v>
      </c>
      <c r="R693" s="26" t="s">
        <v>1079</v>
      </c>
      <c r="S693" s="26">
        <v>1.0002070000000001E-3</v>
      </c>
      <c r="T693" s="26" t="s">
        <v>1077</v>
      </c>
      <c r="U693" s="65">
        <v>1.0002070000000001E-3</v>
      </c>
    </row>
    <row r="694" spans="1:21" x14ac:dyDescent="0.3">
      <c r="A694" s="8" t="s">
        <v>315</v>
      </c>
      <c r="B694" s="8" t="s">
        <v>547</v>
      </c>
      <c r="C694" s="9" t="s">
        <v>577</v>
      </c>
      <c r="D694" s="9" t="s">
        <v>301</v>
      </c>
      <c r="E694" s="9" t="s">
        <v>576</v>
      </c>
      <c r="F694" s="10" t="s">
        <v>304</v>
      </c>
      <c r="G694" s="58">
        <v>2926158.14</v>
      </c>
      <c r="H694" s="11" t="s">
        <v>44</v>
      </c>
      <c r="I694" s="41" t="s">
        <v>581</v>
      </c>
      <c r="J694" s="46" t="s">
        <v>742</v>
      </c>
      <c r="K694" s="12" t="str">
        <f>_xlfn.XLOOKUP(Calculations[[#This Row],[For XLOOKUP]],Factors[For XLOOKUP],Factors[Factor],"")</f>
        <v>Σ.Ε. CO₂ eq</v>
      </c>
      <c r="L694" s="12">
        <f>_xlfn.XLOOKUP(Calculations[[#This Row],[For XLOOKUP]],Factors[For XLOOKUP],Factors[Value],"")</f>
        <v>2.6012372819458027E-6</v>
      </c>
      <c r="M694" s="12" t="str">
        <f>_xlfn.XLOOKUP(Calculations[[#This Row],[For XLOOKUP]],Factors[For XLOOKUP],Factors[Units],"")</f>
        <v>t CO2 eq/kWh</v>
      </c>
      <c r="N694" s="12">
        <f>_xlfn.XLOOKUP(Calculations[[#This Row],[For XLOOKUP]],Factors[For XLOOKUP],Factors[Source],"")</f>
        <v>0</v>
      </c>
      <c r="O694" s="54" t="s">
        <v>1079</v>
      </c>
      <c r="P694" s="54" t="s">
        <v>1079</v>
      </c>
      <c r="Q694" s="54" t="s">
        <v>1079</v>
      </c>
      <c r="R694" s="54" t="s">
        <v>1079</v>
      </c>
      <c r="S694" s="54">
        <v>2.65170893407522E-3</v>
      </c>
      <c r="T694" s="54" t="s">
        <v>1077</v>
      </c>
      <c r="U694" s="125">
        <v>2.65170893407522E-3</v>
      </c>
    </row>
    <row r="695" spans="1:21" x14ac:dyDescent="0.3">
      <c r="A695" s="8" t="s">
        <v>315</v>
      </c>
      <c r="B695" s="8" t="s">
        <v>547</v>
      </c>
      <c r="C695" s="9" t="s">
        <v>577</v>
      </c>
      <c r="D695" s="9" t="s">
        <v>301</v>
      </c>
      <c r="E695" s="9" t="s">
        <v>576</v>
      </c>
      <c r="F695" s="10" t="s">
        <v>304</v>
      </c>
      <c r="G695" s="58">
        <v>237982.31680000003</v>
      </c>
      <c r="H695" s="11" t="s">
        <v>44</v>
      </c>
      <c r="I695" s="41" t="s">
        <v>580</v>
      </c>
      <c r="J695" s="46" t="s">
        <v>739</v>
      </c>
      <c r="K695" s="12" t="str">
        <f>_xlfn.XLOOKUP(Calculations[[#This Row],[For XLOOKUP]],Factors[For XLOOKUP],Factors[Factor],"")</f>
        <v>Σ.Ε. CO₂</v>
      </c>
      <c r="L695" s="12">
        <f>_xlfn.XLOOKUP(Calculations[[#This Row],[For XLOOKUP]],Factors[For XLOOKUP],Factors[Value],"")</f>
        <v>4.0597972930144582E-5</v>
      </c>
      <c r="M695" s="12" t="str">
        <f>_xlfn.XLOOKUP(Calculations[[#This Row],[For XLOOKUP]],Factors[For XLOOKUP],Factors[Units],"")</f>
        <v>t CO2/kWh</v>
      </c>
      <c r="N695" s="12">
        <f>_xlfn.XLOOKUP(Calculations[[#This Row],[For XLOOKUP]],Factors[For XLOOKUP],Factors[Source],"")</f>
        <v>0</v>
      </c>
      <c r="O695" s="54" t="s">
        <v>1079</v>
      </c>
      <c r="P695" s="54" t="s">
        <v>1079</v>
      </c>
      <c r="Q695" s="54" t="s">
        <v>1079</v>
      </c>
      <c r="R695" s="54" t="s">
        <v>1079</v>
      </c>
      <c r="S695" s="54">
        <v>1.4939262000000001E-3</v>
      </c>
      <c r="T695" s="54" t="s">
        <v>1077</v>
      </c>
      <c r="U695" s="125">
        <v>1.4939262000000001E-3</v>
      </c>
    </row>
    <row r="696" spans="1:21" x14ac:dyDescent="0.3">
      <c r="A696" s="8" t="s">
        <v>315</v>
      </c>
      <c r="B696" s="8" t="s">
        <v>547</v>
      </c>
      <c r="C696" s="9" t="s">
        <v>577</v>
      </c>
      <c r="D696" s="9" t="s">
        <v>301</v>
      </c>
      <c r="E696" s="9" t="s">
        <v>576</v>
      </c>
      <c r="F696" s="10" t="s">
        <v>304</v>
      </c>
      <c r="G696" s="58">
        <v>237982.31680000003</v>
      </c>
      <c r="H696" s="11" t="s">
        <v>44</v>
      </c>
      <c r="I696" s="41" t="s">
        <v>580</v>
      </c>
      <c r="J696" s="46" t="s">
        <v>772</v>
      </c>
      <c r="K696" s="12" t="str">
        <f>_xlfn.XLOOKUP(Calculations[[#This Row],[For XLOOKUP]],Factors[For XLOOKUP],Factors[Factor],"")</f>
        <v>Σ.Ε. CH₄</v>
      </c>
      <c r="L696" s="12">
        <f>_xlfn.XLOOKUP(Calculations[[#This Row],[For XLOOKUP]],Factors[For XLOOKUP],Factors[Value],"")</f>
        <v>1.0167127296250699E-9</v>
      </c>
      <c r="M696" s="12" t="str">
        <f>_xlfn.XLOOKUP(Calculations[[#This Row],[For XLOOKUP]],Factors[For XLOOKUP],Factors[Units],"")</f>
        <v>t CH4/kWh</v>
      </c>
      <c r="N696" s="12">
        <f>_xlfn.XLOOKUP(Calculations[[#This Row],[For XLOOKUP]],Factors[For XLOOKUP],Factors[Source],"")</f>
        <v>0</v>
      </c>
      <c r="O696" s="54" t="s">
        <v>1079</v>
      </c>
      <c r="P696" s="54" t="s">
        <v>1079</v>
      </c>
      <c r="Q696" s="54" t="s">
        <v>1079</v>
      </c>
      <c r="R696" s="54" t="s">
        <v>1079</v>
      </c>
      <c r="S696" s="54">
        <v>1.9812610999999997E-2</v>
      </c>
      <c r="T696" s="54" t="s">
        <v>1077</v>
      </c>
      <c r="U696" s="125">
        <v>1.9812610999999997E-2</v>
      </c>
    </row>
    <row r="697" spans="1:21" x14ac:dyDescent="0.3">
      <c r="A697" s="8" t="s">
        <v>315</v>
      </c>
      <c r="B697" s="8" t="s">
        <v>547</v>
      </c>
      <c r="C697" s="9" t="s">
        <v>577</v>
      </c>
      <c r="D697" s="9" t="s">
        <v>301</v>
      </c>
      <c r="E697" s="9" t="s">
        <v>576</v>
      </c>
      <c r="F697" s="10" t="s">
        <v>304</v>
      </c>
      <c r="G697" s="58">
        <v>237982.31680000003</v>
      </c>
      <c r="H697" s="11" t="s">
        <v>44</v>
      </c>
      <c r="I697" s="41" t="s">
        <v>580</v>
      </c>
      <c r="J697" s="46" t="s">
        <v>773</v>
      </c>
      <c r="K697" s="12" t="str">
        <f>_xlfn.XLOOKUP(Calculations[[#This Row],[For XLOOKUP]],Factors[For XLOOKUP],Factors[Factor],"")</f>
        <v>Σ.Ε. N2O</v>
      </c>
      <c r="L697" s="12">
        <f>_xlfn.XLOOKUP(Calculations[[#This Row],[For XLOOKUP]],Factors[For XLOOKUP],Factors[Value],"")</f>
        <v>4.1863411997580185E-10</v>
      </c>
      <c r="M697" s="12" t="str">
        <f>_xlfn.XLOOKUP(Calculations[[#This Row],[For XLOOKUP]],Factors[For XLOOKUP],Factors[Units],"")</f>
        <v>t N2O/kWh</v>
      </c>
      <c r="N697" s="12">
        <f>_xlfn.XLOOKUP(Calculations[[#This Row],[For XLOOKUP]],Factors[For XLOOKUP],Factors[Source],"")</f>
        <v>0</v>
      </c>
      <c r="O697" s="54" t="s">
        <v>1079</v>
      </c>
      <c r="P697" s="54" t="s">
        <v>1079</v>
      </c>
      <c r="Q697" s="54" t="s">
        <v>1079</v>
      </c>
      <c r="R697" s="54" t="s">
        <v>1079</v>
      </c>
      <c r="S697" s="54">
        <v>1.2938847999999998E-3</v>
      </c>
      <c r="T697" s="54" t="s">
        <v>1077</v>
      </c>
      <c r="U697" s="125">
        <v>1.2938847999999998E-3</v>
      </c>
    </row>
    <row r="698" spans="1:21" x14ac:dyDescent="0.3">
      <c r="A698" s="8" t="s">
        <v>315</v>
      </c>
      <c r="B698" s="8" t="s">
        <v>547</v>
      </c>
      <c r="C698" s="9" t="s">
        <v>577</v>
      </c>
      <c r="D698" s="9" t="s">
        <v>301</v>
      </c>
      <c r="E698" s="9" t="s">
        <v>576</v>
      </c>
      <c r="F698" s="10" t="s">
        <v>304</v>
      </c>
      <c r="G698" s="58">
        <v>237982.31680000003</v>
      </c>
      <c r="H698" s="11" t="s">
        <v>44</v>
      </c>
      <c r="I698" s="41" t="s">
        <v>580</v>
      </c>
      <c r="J698" s="46" t="s">
        <v>740</v>
      </c>
      <c r="K698" s="31" t="str">
        <f>_xlfn.XLOOKUP(Calculations[[#This Row],[For XLOOKUP]],Factors[For XLOOKUP],Factors[Factor],"")</f>
        <v>Σ.Ε. CO₂ eq</v>
      </c>
      <c r="L698" s="31">
        <f>_xlfn.XLOOKUP(Calculations[[#This Row],[For XLOOKUP]],Factors[For XLOOKUP],Factors[Value],"")</f>
        <v>7.0153258659686572E-6</v>
      </c>
      <c r="M698" s="31" t="str">
        <f>_xlfn.XLOOKUP(Calculations[[#This Row],[For XLOOKUP]],Factors[For XLOOKUP],Factors[Units],"")</f>
        <v>t CO2 eq/kWh</v>
      </c>
      <c r="N698" s="12">
        <f>_xlfn.XLOOKUP(Calculations[[#This Row],[For XLOOKUP]],Factors[For XLOOKUP],Factors[Source],"")</f>
        <v>0</v>
      </c>
      <c r="O698" s="26" t="s">
        <v>1079</v>
      </c>
      <c r="P698" s="26" t="s">
        <v>1079</v>
      </c>
      <c r="Q698" s="26" t="s">
        <v>1079</v>
      </c>
      <c r="R698" s="26" t="s">
        <v>1079</v>
      </c>
      <c r="S698" s="26">
        <v>1.2215294E-3</v>
      </c>
      <c r="T698" s="26" t="s">
        <v>1077</v>
      </c>
      <c r="U698" s="65">
        <v>1.2215294E-3</v>
      </c>
    </row>
    <row r="699" spans="1:21" x14ac:dyDescent="0.3">
      <c r="A699" s="8" t="s">
        <v>315</v>
      </c>
      <c r="B699" s="8" t="s">
        <v>547</v>
      </c>
      <c r="C699" s="9" t="s">
        <v>298</v>
      </c>
      <c r="D699" s="9" t="s">
        <v>301</v>
      </c>
      <c r="E699" s="9" t="s">
        <v>576</v>
      </c>
      <c r="F699" s="10" t="s">
        <v>304</v>
      </c>
      <c r="G699" s="58">
        <v>6438.4000000000005</v>
      </c>
      <c r="H699" s="11" t="s">
        <v>44</v>
      </c>
      <c r="I699" s="41" t="s">
        <v>580</v>
      </c>
      <c r="J699" s="46" t="s">
        <v>789</v>
      </c>
      <c r="K699" s="31" t="str">
        <f>_xlfn.XLOOKUP(Calculations[[#This Row],[For XLOOKUP]],Factors[For XLOOKUP],Factors[Factor],"")</f>
        <v>Σ.Ε. CO₂</v>
      </c>
      <c r="L699" s="31">
        <f>_xlfn.XLOOKUP(Calculations[[#This Row],[For XLOOKUP]],Factors[For XLOOKUP],Factors[Value],"")</f>
        <v>1.8211292961862379E-5</v>
      </c>
      <c r="M699" s="31" t="str">
        <f>_xlfn.XLOOKUP(Calculations[[#This Row],[For XLOOKUP]],Factors[For XLOOKUP],Factors[Units],"")</f>
        <v>t CO2 eq/kWh</v>
      </c>
      <c r="N699" s="12">
        <f>_xlfn.XLOOKUP(Calculations[[#This Row],[For XLOOKUP]],Factors[For XLOOKUP],Factors[Source],"")</f>
        <v>0</v>
      </c>
      <c r="O699" s="26" t="s">
        <v>1079</v>
      </c>
      <c r="P699" s="26" t="s">
        <v>1079</v>
      </c>
      <c r="Q699" s="26" t="s">
        <v>1079</v>
      </c>
      <c r="R699" s="26" t="s">
        <v>1079</v>
      </c>
      <c r="S699" s="26">
        <v>72.148882028665938</v>
      </c>
      <c r="T699" s="26" t="s">
        <v>1077</v>
      </c>
      <c r="U699" s="65">
        <v>72.148882028665938</v>
      </c>
    </row>
    <row r="700" spans="1:21" x14ac:dyDescent="0.3">
      <c r="A700" s="8" t="s">
        <v>315</v>
      </c>
      <c r="B700" s="8" t="s">
        <v>547</v>
      </c>
      <c r="C700" s="9" t="s">
        <v>298</v>
      </c>
      <c r="D700" s="9" t="s">
        <v>301</v>
      </c>
      <c r="E700" s="9" t="s">
        <v>576</v>
      </c>
      <c r="F700" s="10" t="s">
        <v>304</v>
      </c>
      <c r="G700" s="58">
        <v>6438.4000000000005</v>
      </c>
      <c r="H700" s="11" t="s">
        <v>44</v>
      </c>
      <c r="I700" s="41" t="s">
        <v>580</v>
      </c>
      <c r="J700" s="46" t="s">
        <v>790</v>
      </c>
      <c r="K700" s="12" t="str">
        <f>_xlfn.XLOOKUP(Calculations[[#This Row],[For XLOOKUP]],Factors[For XLOOKUP],Factors[Factor],"")</f>
        <v>Σ.Ε. CO₂ eq</v>
      </c>
      <c r="L700" s="12">
        <f>_xlfn.XLOOKUP(Calculations[[#This Row],[For XLOOKUP]],Factors[For XLOOKUP],Factors[Value],"")</f>
        <v>3.7446374694277741E-6</v>
      </c>
      <c r="M700" s="12" t="str">
        <f>_xlfn.XLOOKUP(Calculations[[#This Row],[For XLOOKUP]],Factors[For XLOOKUP],Factors[Units],"")</f>
        <v>t CO2 eq/kWh</v>
      </c>
      <c r="N700" s="12">
        <f>_xlfn.XLOOKUP(Calculations[[#This Row],[For XLOOKUP]],Factors[For XLOOKUP],Factors[Source],"")</f>
        <v>0</v>
      </c>
      <c r="O700" s="54" t="s">
        <v>1079</v>
      </c>
      <c r="P700" s="54" t="s">
        <v>1079</v>
      </c>
      <c r="Q700" s="54" t="s">
        <v>1079</v>
      </c>
      <c r="R700" s="54" t="s">
        <v>1079</v>
      </c>
      <c r="S700" s="54">
        <v>1.5578831312017644E-2</v>
      </c>
      <c r="T700" s="54" t="s">
        <v>1077</v>
      </c>
      <c r="U700" s="125">
        <v>1.5578831312017644E-2</v>
      </c>
    </row>
    <row r="701" spans="1:21" x14ac:dyDescent="0.3">
      <c r="A701" s="8" t="s">
        <v>315</v>
      </c>
      <c r="B701" s="8" t="s">
        <v>547</v>
      </c>
      <c r="C701" s="9" t="s">
        <v>297</v>
      </c>
      <c r="D701" s="9" t="s">
        <v>301</v>
      </c>
      <c r="E701" s="9" t="s">
        <v>576</v>
      </c>
      <c r="F701" s="10" t="s">
        <v>304</v>
      </c>
      <c r="G701" s="58">
        <v>2114260.6</v>
      </c>
      <c r="H701" s="11" t="s">
        <v>44</v>
      </c>
      <c r="I701" s="41" t="s">
        <v>581</v>
      </c>
      <c r="J701" s="46" t="s">
        <v>785</v>
      </c>
      <c r="K701" s="31" t="str">
        <f>_xlfn.XLOOKUP(Calculations[[#This Row],[For XLOOKUP]],Factors[For XLOOKUP],Factors[Factor],"")</f>
        <v>Σ.Ε. CO₂</v>
      </c>
      <c r="L701" s="31">
        <f>_xlfn.XLOOKUP(Calculations[[#This Row],[For XLOOKUP]],Factors[For XLOOKUP],Factors[Value],"")</f>
        <v>3.2819195317204351E-5</v>
      </c>
      <c r="M701" s="31" t="str">
        <f>_xlfn.XLOOKUP(Calculations[[#This Row],[For XLOOKUP]],Factors[For XLOOKUP],Factors[Units],"")</f>
        <v>t CO2 eq/kWh</v>
      </c>
      <c r="N701" s="12">
        <f>_xlfn.XLOOKUP(Calculations[[#This Row],[For XLOOKUP]],Factors[For XLOOKUP],Factors[Source],"")</f>
        <v>0</v>
      </c>
      <c r="O701" s="26" t="s">
        <v>1079</v>
      </c>
      <c r="P701" s="26" t="s">
        <v>1079</v>
      </c>
      <c r="Q701" s="26" t="s">
        <v>1079</v>
      </c>
      <c r="R701" s="26" t="s">
        <v>1079</v>
      </c>
      <c r="S701" s="26">
        <v>0.7960674805771365</v>
      </c>
      <c r="T701" s="26" t="s">
        <v>1077</v>
      </c>
      <c r="U701" s="65">
        <v>0.7960674805771365</v>
      </c>
    </row>
    <row r="702" spans="1:21" x14ac:dyDescent="0.3">
      <c r="A702" s="8" t="s">
        <v>315</v>
      </c>
      <c r="B702" s="8" t="s">
        <v>547</v>
      </c>
      <c r="C702" s="9" t="s">
        <v>297</v>
      </c>
      <c r="D702" s="9" t="s">
        <v>301</v>
      </c>
      <c r="E702" s="9" t="s">
        <v>576</v>
      </c>
      <c r="F702" s="10" t="s">
        <v>304</v>
      </c>
      <c r="G702" s="58">
        <v>2114260.6</v>
      </c>
      <c r="H702" s="11" t="s">
        <v>44</v>
      </c>
      <c r="I702" s="41" t="s">
        <v>581</v>
      </c>
      <c r="J702" s="46" t="s">
        <v>786</v>
      </c>
      <c r="K702" s="31" t="str">
        <f>_xlfn.XLOOKUP(Calculations[[#This Row],[For XLOOKUP]],Factors[For XLOOKUP],Factors[Factor],"")</f>
        <v>Σ.Ε. CO₂ eq</v>
      </c>
      <c r="L702" s="31">
        <f>_xlfn.XLOOKUP(Calculations[[#This Row],[For XLOOKUP]],Factors[For XLOOKUP],Factors[Value],"")</f>
        <v>6.6808039823331862E-6</v>
      </c>
      <c r="M702" s="31" t="str">
        <f>_xlfn.XLOOKUP(Calculations[[#This Row],[For XLOOKUP]],Factors[For XLOOKUP],Factors[Units],"")</f>
        <v>t CO2 eq/kWh</v>
      </c>
      <c r="N702" s="12" t="str">
        <f>_xlfn.XLOOKUP(Calculations[[#This Row],[For XLOOKUP]],Factors[For XLOOKUP],Factors[Source],"")</f>
        <v>Editorial deadline: 29 November 2023</v>
      </c>
      <c r="O702" s="26" t="s">
        <v>1079</v>
      </c>
      <c r="P702" s="26" t="s">
        <v>1079</v>
      </c>
      <c r="Q702" s="26" t="s">
        <v>1079</v>
      </c>
      <c r="R702" s="26" t="s">
        <v>1079</v>
      </c>
      <c r="S702" s="26">
        <v>11961.852260198457</v>
      </c>
      <c r="T702" s="26" t="s">
        <v>1077</v>
      </c>
      <c r="U702" s="65">
        <v>11961.852260198457</v>
      </c>
    </row>
    <row r="703" spans="1:21" x14ac:dyDescent="0.3">
      <c r="A703" s="8" t="s">
        <v>315</v>
      </c>
      <c r="B703" s="8" t="s">
        <v>547</v>
      </c>
      <c r="C703" s="9" t="s">
        <v>577</v>
      </c>
      <c r="D703" s="9" t="s">
        <v>301</v>
      </c>
      <c r="E703" s="9" t="s">
        <v>576</v>
      </c>
      <c r="F703" s="10" t="s">
        <v>304</v>
      </c>
      <c r="G703" s="58">
        <v>1524805.2000000002</v>
      </c>
      <c r="H703" s="11" t="s">
        <v>44</v>
      </c>
      <c r="I703" s="41" t="s">
        <v>994</v>
      </c>
      <c r="J703" s="46" t="s">
        <v>995</v>
      </c>
      <c r="K703" s="31" t="str">
        <f>_xlfn.XLOOKUP(Calculations[[#This Row],[For XLOOKUP]],Factors[For XLOOKUP],Factors[Factor],"")</f>
        <v>Σ.Ε. CO₂</v>
      </c>
      <c r="L703" s="31">
        <f>_xlfn.XLOOKUP(Calculations[[#This Row],[For XLOOKUP]],Factors[For XLOOKUP],Factors[Value],"")</f>
        <v>5.5839349741521721E-6</v>
      </c>
      <c r="M703" s="31" t="str">
        <f>_xlfn.XLOOKUP(Calculations[[#This Row],[For XLOOKUP]],Factors[For XLOOKUP],Factors[Units],"")</f>
        <v>t CO2/kWh</v>
      </c>
      <c r="N703" s="12">
        <f>_xlfn.XLOOKUP(Calculations[[#This Row],[For XLOOKUP]],Factors[For XLOOKUP],Factors[Source],"")</f>
        <v>0</v>
      </c>
      <c r="O703" s="26" t="s">
        <v>1079</v>
      </c>
      <c r="P703" s="26" t="s">
        <v>1079</v>
      </c>
      <c r="Q703" s="26" t="s">
        <v>1079</v>
      </c>
      <c r="R703" s="26" t="s">
        <v>1079</v>
      </c>
      <c r="S703" s="26">
        <v>3797.2857722072772</v>
      </c>
      <c r="T703" s="26" t="s">
        <v>1077</v>
      </c>
      <c r="U703" s="65">
        <v>3797.2857722072772</v>
      </c>
    </row>
    <row r="704" spans="1:21" x14ac:dyDescent="0.3">
      <c r="A704" s="8" t="s">
        <v>315</v>
      </c>
      <c r="B704" s="8" t="s">
        <v>547</v>
      </c>
      <c r="C704" s="9" t="s">
        <v>577</v>
      </c>
      <c r="D704" s="9" t="s">
        <v>301</v>
      </c>
      <c r="E704" s="9" t="s">
        <v>576</v>
      </c>
      <c r="F704" s="10" t="s">
        <v>304</v>
      </c>
      <c r="G704" s="58">
        <v>1524805.2000000002</v>
      </c>
      <c r="H704" s="11" t="s">
        <v>44</v>
      </c>
      <c r="I704" s="41" t="s">
        <v>994</v>
      </c>
      <c r="J704" s="46" t="s">
        <v>996</v>
      </c>
      <c r="K704" s="31" t="str">
        <f>_xlfn.XLOOKUP(Calculations[[#This Row],[For XLOOKUP]],Factors[For XLOOKUP],Factors[Factor],"")</f>
        <v>Σ.Ε. CH₄</v>
      </c>
      <c r="L704" s="31">
        <f>_xlfn.XLOOKUP(Calculations[[#This Row],[For XLOOKUP]],Factors[For XLOOKUP],Factors[Value],"")</f>
        <v>1.3984091716568692E-10</v>
      </c>
      <c r="M704" s="31" t="str">
        <f>_xlfn.XLOOKUP(Calculations[[#This Row],[For XLOOKUP]],Factors[For XLOOKUP],Factors[Units],"")</f>
        <v>t CH4/kWh</v>
      </c>
      <c r="N704" s="12">
        <f>_xlfn.XLOOKUP(Calculations[[#This Row],[For XLOOKUP]],Factors[For XLOOKUP],Factors[Source],"")</f>
        <v>0</v>
      </c>
      <c r="O704" s="26" t="s">
        <v>1079</v>
      </c>
      <c r="P704" s="26" t="s">
        <v>1079</v>
      </c>
      <c r="Q704" s="26" t="s">
        <v>1079</v>
      </c>
      <c r="R704" s="26" t="s">
        <v>1079</v>
      </c>
      <c r="S704" s="26">
        <v>2118.9503858875414</v>
      </c>
      <c r="T704" s="26" t="s">
        <v>1077</v>
      </c>
      <c r="U704" s="65">
        <v>2118.9503858875414</v>
      </c>
    </row>
    <row r="705" spans="1:21" x14ac:dyDescent="0.3">
      <c r="A705" s="8" t="s">
        <v>315</v>
      </c>
      <c r="B705" s="8" t="s">
        <v>547</v>
      </c>
      <c r="C705" s="9" t="s">
        <v>577</v>
      </c>
      <c r="D705" s="9" t="s">
        <v>301</v>
      </c>
      <c r="E705" s="9" t="s">
        <v>576</v>
      </c>
      <c r="F705" s="10" t="s">
        <v>304</v>
      </c>
      <c r="G705" s="58">
        <v>1524805.2000000002</v>
      </c>
      <c r="H705" s="11" t="s">
        <v>44</v>
      </c>
      <c r="I705" s="41" t="s">
        <v>994</v>
      </c>
      <c r="J705" s="46" t="s">
        <v>997</v>
      </c>
      <c r="K705" s="31" t="str">
        <f>_xlfn.XLOOKUP(Calculations[[#This Row],[For XLOOKUP]],Factors[For XLOOKUP],Factors[Factor],"")</f>
        <v>Σ.Ε. N2O</v>
      </c>
      <c r="L705" s="31">
        <f>_xlfn.XLOOKUP(Calculations[[#This Row],[For XLOOKUP]],Factors[For XLOOKUP],Factors[Value],"")</f>
        <v>5.7579862618475113E-11</v>
      </c>
      <c r="M705" s="31" t="str">
        <f>_xlfn.XLOOKUP(Calculations[[#This Row],[For XLOOKUP]],Factors[For XLOOKUP],Factors[Units],"")</f>
        <v>t N2O/kWh</v>
      </c>
      <c r="N705" s="12">
        <f>_xlfn.XLOOKUP(Calculations[[#This Row],[For XLOOKUP]],Factors[For XLOOKUP],Factors[Source],"")</f>
        <v>0</v>
      </c>
      <c r="O705" s="26" t="s">
        <v>1079</v>
      </c>
      <c r="P705" s="26" t="s">
        <v>1079</v>
      </c>
      <c r="Q705" s="26" t="s">
        <v>1079</v>
      </c>
      <c r="R705" s="26" t="s">
        <v>1079</v>
      </c>
      <c r="S705" s="26">
        <v>6.1124586549062845E-2</v>
      </c>
      <c r="T705" s="26" t="s">
        <v>1077</v>
      </c>
      <c r="U705" s="65">
        <v>6.1124586549062845E-2</v>
      </c>
    </row>
    <row r="706" spans="1:21" x14ac:dyDescent="0.3">
      <c r="A706" s="8" t="s">
        <v>315</v>
      </c>
      <c r="B706" s="8" t="s">
        <v>547</v>
      </c>
      <c r="C706" s="9" t="s">
        <v>577</v>
      </c>
      <c r="D706" s="9" t="s">
        <v>301</v>
      </c>
      <c r="E706" s="9" t="s">
        <v>576</v>
      </c>
      <c r="F706" s="10" t="s">
        <v>304</v>
      </c>
      <c r="G706" s="58">
        <v>1524805.2000000002</v>
      </c>
      <c r="H706" s="11" t="s">
        <v>44</v>
      </c>
      <c r="I706" s="41" t="s">
        <v>994</v>
      </c>
      <c r="J706" s="46" t="s">
        <v>998</v>
      </c>
      <c r="K706" s="12" t="str">
        <f>_xlfn.XLOOKUP(Calculations[[#This Row],[For XLOOKUP]],Factors[For XLOOKUP],Factors[Factor],"")</f>
        <v>Σ.Ε. CO₂ eq</v>
      </c>
      <c r="L706" s="12">
        <f>_xlfn.XLOOKUP(Calculations[[#This Row],[For XLOOKUP]],Factors[For XLOOKUP],Factors[Value],"")</f>
        <v>9.649034331211682E-7</v>
      </c>
      <c r="M706" s="12" t="str">
        <f>_xlfn.XLOOKUP(Calculations[[#This Row],[For XLOOKUP]],Factors[For XLOOKUP],Factors[Units],"")</f>
        <v>t CO2 eq/kWh</v>
      </c>
      <c r="N706" s="12">
        <f>_xlfn.XLOOKUP(Calculations[[#This Row],[For XLOOKUP]],Factors[For XLOOKUP],Factors[Source],"")</f>
        <v>0</v>
      </c>
      <c r="O706" s="54" t="s">
        <v>1079</v>
      </c>
      <c r="P706" s="54" t="s">
        <v>1079</v>
      </c>
      <c r="Q706" s="54" t="s">
        <v>1079</v>
      </c>
      <c r="R706" s="54" t="s">
        <v>1079</v>
      </c>
      <c r="S706" s="54">
        <v>114.44112458654908</v>
      </c>
      <c r="T706" s="54" t="s">
        <v>1077</v>
      </c>
      <c r="U706" s="125">
        <v>114.44112458654908</v>
      </c>
    </row>
    <row r="707" spans="1:21" x14ac:dyDescent="0.3">
      <c r="A707" s="8" t="s">
        <v>315</v>
      </c>
      <c r="B707" s="8" t="s">
        <v>547</v>
      </c>
      <c r="C707" s="9" t="s">
        <v>577</v>
      </c>
      <c r="D707" s="9" t="s">
        <v>301</v>
      </c>
      <c r="E707" s="9" t="s">
        <v>305</v>
      </c>
      <c r="F707" s="10" t="s">
        <v>306</v>
      </c>
      <c r="G707" s="58">
        <v>4992973.4000000004</v>
      </c>
      <c r="H707" s="11" t="s">
        <v>44</v>
      </c>
      <c r="I707" s="41"/>
      <c r="J707" s="46" t="s">
        <v>749</v>
      </c>
      <c r="K707" s="31" t="str">
        <f>_xlfn.XLOOKUP(Calculations[[#This Row],[For XLOOKUP]],Factors[For XLOOKUP],Factors[Factor],"")</f>
        <v>Σ.Ε. CO₂ eq</v>
      </c>
      <c r="L707" s="31">
        <f>_xlfn.XLOOKUP(Calculations[[#This Row],[For XLOOKUP]],Factors[For XLOOKUP],Factors[Value],"")</f>
        <v>4.3621849940847108E-5</v>
      </c>
      <c r="M707" s="31">
        <f>_xlfn.XLOOKUP(Calculations[[#This Row],[For XLOOKUP]],Factors[For XLOOKUP],Factors[Units],"")</f>
        <v>0</v>
      </c>
      <c r="N707" s="12" t="str">
        <f>_xlfn.XLOOKUP(Calculations[[#This Row],[For XLOOKUP]],Factors[For XLOOKUP],Factors[Source],"")</f>
        <v>Sheet "Scope 3_Scope 2 Upstream CO2eq"</v>
      </c>
      <c r="O707" s="26" t="s">
        <v>1079</v>
      </c>
      <c r="P707" s="26" t="s">
        <v>1079</v>
      </c>
      <c r="Q707" s="26" t="s">
        <v>1079</v>
      </c>
      <c r="R707" s="26" t="s">
        <v>1079</v>
      </c>
      <c r="S707" s="26">
        <v>489.70937155457557</v>
      </c>
      <c r="T707" s="26" t="s">
        <v>1077</v>
      </c>
      <c r="U707" s="65">
        <v>489.70937155457557</v>
      </c>
    </row>
    <row r="708" spans="1:21" x14ac:dyDescent="0.3">
      <c r="A708" s="8" t="s">
        <v>315</v>
      </c>
      <c r="B708" s="8" t="s">
        <v>547</v>
      </c>
      <c r="C708" s="9" t="s">
        <v>577</v>
      </c>
      <c r="D708" s="9" t="s">
        <v>301</v>
      </c>
      <c r="E708" s="9" t="s">
        <v>305</v>
      </c>
      <c r="F708" s="10" t="s">
        <v>306</v>
      </c>
      <c r="G708" s="58">
        <v>16417.975607036442</v>
      </c>
      <c r="H708" s="11" t="s">
        <v>44</v>
      </c>
      <c r="I708" s="41"/>
      <c r="J708" s="46" t="s">
        <v>749</v>
      </c>
      <c r="K708" s="31" t="str">
        <f>_xlfn.XLOOKUP(Calculations[[#This Row],[For XLOOKUP]],Factors[For XLOOKUP],Factors[Factor],"")</f>
        <v>Σ.Ε. CO₂ eq</v>
      </c>
      <c r="L708" s="31">
        <f>_xlfn.XLOOKUP(Calculations[[#This Row],[For XLOOKUP]],Factors[For XLOOKUP],Factors[Value],"")</f>
        <v>4.3621849940847108E-5</v>
      </c>
      <c r="M708" s="31">
        <f>_xlfn.XLOOKUP(Calculations[[#This Row],[For XLOOKUP]],Factors[For XLOOKUP],Factors[Units],"")</f>
        <v>0</v>
      </c>
      <c r="N708" s="12" t="str">
        <f>_xlfn.XLOOKUP(Calculations[[#This Row],[For XLOOKUP]],Factors[For XLOOKUP],Factors[Source],"")</f>
        <v>Sheet "Scope 3_Scope 2 Upstream CO2eq"</v>
      </c>
      <c r="O708" s="26" t="s">
        <v>1079</v>
      </c>
      <c r="P708" s="26" t="s">
        <v>1079</v>
      </c>
      <c r="Q708" s="26" t="s">
        <v>1079</v>
      </c>
      <c r="R708" s="26" t="s">
        <v>1079</v>
      </c>
      <c r="S708" s="26">
        <v>0.28463065049614117</v>
      </c>
      <c r="T708" s="26" t="s">
        <v>1077</v>
      </c>
      <c r="U708" s="65">
        <v>0.28463065049614117</v>
      </c>
    </row>
    <row r="709" spans="1:21" x14ac:dyDescent="0.3">
      <c r="A709" s="8" t="s">
        <v>315</v>
      </c>
      <c r="B709" s="8" t="s">
        <v>547</v>
      </c>
      <c r="C709" s="9" t="s">
        <v>577</v>
      </c>
      <c r="D709" s="9" t="s">
        <v>301</v>
      </c>
      <c r="E709" s="9" t="s">
        <v>305</v>
      </c>
      <c r="F709" s="10" t="s">
        <v>306</v>
      </c>
      <c r="G709" s="58">
        <v>2006478.3320000002</v>
      </c>
      <c r="H709" s="11" t="s">
        <v>44</v>
      </c>
      <c r="I709" s="41"/>
      <c r="J709" s="46" t="s">
        <v>749</v>
      </c>
      <c r="K709" s="12" t="str">
        <f>_xlfn.XLOOKUP(Calculations[[#This Row],[For XLOOKUP]],Factors[For XLOOKUP],Factors[Factor],"")</f>
        <v>Σ.Ε. CO₂ eq</v>
      </c>
      <c r="L709" s="12">
        <f>_xlfn.XLOOKUP(Calculations[[#This Row],[For XLOOKUP]],Factors[For XLOOKUP],Factors[Value],"")</f>
        <v>4.3621849940847108E-5</v>
      </c>
      <c r="M709" s="12">
        <f>_xlfn.XLOOKUP(Calculations[[#This Row],[For XLOOKUP]],Factors[For XLOOKUP],Factors[Units],"")</f>
        <v>0</v>
      </c>
      <c r="N709" s="12" t="str">
        <f>_xlfn.XLOOKUP(Calculations[[#This Row],[For XLOOKUP]],Factors[For XLOOKUP],Factors[Source],"")</f>
        <v>Sheet "Scope 3_Scope 2 Upstream CO2eq"</v>
      </c>
      <c r="O709" s="54" t="s">
        <v>1079</v>
      </c>
      <c r="P709" s="54" t="s">
        <v>1079</v>
      </c>
      <c r="Q709" s="54" t="s">
        <v>1079</v>
      </c>
      <c r="R709" s="54" t="s">
        <v>1079</v>
      </c>
      <c r="S709" s="54">
        <v>0.18140800000000001</v>
      </c>
      <c r="T709" s="54" t="s">
        <v>1077</v>
      </c>
      <c r="U709" s="125">
        <v>0.18140800000000001</v>
      </c>
    </row>
    <row r="710" spans="1:21" x14ac:dyDescent="0.3">
      <c r="A710" s="8" t="s">
        <v>315</v>
      </c>
      <c r="B710" s="8" t="s">
        <v>547</v>
      </c>
      <c r="C710" s="9" t="s">
        <v>577</v>
      </c>
      <c r="D710" s="9" t="s">
        <v>301</v>
      </c>
      <c r="E710" s="9" t="s">
        <v>305</v>
      </c>
      <c r="F710" s="10" t="s">
        <v>306</v>
      </c>
      <c r="G710" s="58">
        <v>585055.6860000001</v>
      </c>
      <c r="H710" s="11" t="s">
        <v>44</v>
      </c>
      <c r="I710" s="41"/>
      <c r="J710" s="46" t="s">
        <v>749</v>
      </c>
      <c r="K710" s="31" t="str">
        <f>_xlfn.XLOOKUP(Calculations[[#This Row],[For XLOOKUP]],Factors[For XLOOKUP],Factors[Factor],"")</f>
        <v>Σ.Ε. CO₂ eq</v>
      </c>
      <c r="L710" s="31">
        <f>_xlfn.XLOOKUP(Calculations[[#This Row],[For XLOOKUP]],Factors[For XLOOKUP],Factors[Value],"")</f>
        <v>4.3621849940847108E-5</v>
      </c>
      <c r="M710" s="31">
        <f>_xlfn.XLOOKUP(Calculations[[#This Row],[For XLOOKUP]],Factors[For XLOOKUP],Factors[Units],"")</f>
        <v>0</v>
      </c>
      <c r="N710" s="12" t="str">
        <f>_xlfn.XLOOKUP(Calculations[[#This Row],[For XLOOKUP]],Factors[For XLOOKUP],Factors[Source],"")</f>
        <v>Sheet "Scope 3_Scope 2 Upstream CO2eq"</v>
      </c>
      <c r="O710" s="26" t="s">
        <v>1079</v>
      </c>
      <c r="P710" s="26" t="s">
        <v>1079</v>
      </c>
      <c r="Q710" s="26" t="s">
        <v>1079</v>
      </c>
      <c r="R710" s="26" t="s">
        <v>1079</v>
      </c>
      <c r="S710" s="26">
        <v>33.39358464</v>
      </c>
      <c r="T710" s="26" t="s">
        <v>1077</v>
      </c>
      <c r="U710" s="65">
        <v>33.39358464</v>
      </c>
    </row>
    <row r="711" spans="1:21" x14ac:dyDescent="0.3">
      <c r="A711" s="8" t="s">
        <v>315</v>
      </c>
      <c r="B711" s="8" t="s">
        <v>547</v>
      </c>
      <c r="C711" s="9" t="s">
        <v>577</v>
      </c>
      <c r="D711" s="9" t="s">
        <v>301</v>
      </c>
      <c r="E711" s="9" t="s">
        <v>305</v>
      </c>
      <c r="F711" s="10" t="s">
        <v>306</v>
      </c>
      <c r="G711" s="58">
        <v>1573.6078856584461</v>
      </c>
      <c r="H711" s="11" t="s">
        <v>44</v>
      </c>
      <c r="I711" s="41"/>
      <c r="J711" s="46" t="s">
        <v>749</v>
      </c>
      <c r="K711" s="31" t="str">
        <f>_xlfn.XLOOKUP(Calculations[[#This Row],[For XLOOKUP]],Factors[For XLOOKUP],Factors[Factor],"")</f>
        <v>Σ.Ε. CO₂ eq</v>
      </c>
      <c r="L711" s="31">
        <f>_xlfn.XLOOKUP(Calculations[[#This Row],[For XLOOKUP]],Factors[For XLOOKUP],Factors[Value],"")</f>
        <v>4.3621849940847108E-5</v>
      </c>
      <c r="M711" s="31">
        <f>_xlfn.XLOOKUP(Calculations[[#This Row],[For XLOOKUP]],Factors[For XLOOKUP],Factors[Units],"")</f>
        <v>0</v>
      </c>
      <c r="N711" s="12" t="str">
        <f>_xlfn.XLOOKUP(Calculations[[#This Row],[For XLOOKUP]],Factors[For XLOOKUP],Factors[Source],"")</f>
        <v>Sheet "Scope 3_Scope 2 Upstream CO2eq"</v>
      </c>
      <c r="O711" s="26" t="s">
        <v>1079</v>
      </c>
      <c r="P711" s="26" t="s">
        <v>1079</v>
      </c>
      <c r="Q711" s="26" t="s">
        <v>1079</v>
      </c>
      <c r="R711" s="26" t="s">
        <v>1079</v>
      </c>
      <c r="S711" s="26">
        <v>0.72155032000000008</v>
      </c>
      <c r="T711" s="26" t="s">
        <v>1077</v>
      </c>
      <c r="U711" s="65">
        <v>0.72155032000000008</v>
      </c>
    </row>
    <row r="712" spans="1:21" x14ac:dyDescent="0.3">
      <c r="A712" s="8" t="s">
        <v>315</v>
      </c>
      <c r="B712" s="8" t="s">
        <v>547</v>
      </c>
      <c r="C712" s="9" t="s">
        <v>577</v>
      </c>
      <c r="D712" s="9" t="s">
        <v>301</v>
      </c>
      <c r="E712" s="9" t="s">
        <v>305</v>
      </c>
      <c r="F712" s="10" t="s">
        <v>306</v>
      </c>
      <c r="G712" s="58">
        <v>7452.3119999999999</v>
      </c>
      <c r="H712" s="11" t="s">
        <v>44</v>
      </c>
      <c r="I712" s="41"/>
      <c r="J712" s="46" t="s">
        <v>749</v>
      </c>
      <c r="K712" s="12" t="str">
        <f>_xlfn.XLOOKUP(Calculations[[#This Row],[For XLOOKUP]],Factors[For XLOOKUP],Factors[Factor],"")</f>
        <v>Σ.Ε. CO₂ eq</v>
      </c>
      <c r="L712" s="12">
        <f>_xlfn.XLOOKUP(Calculations[[#This Row],[For XLOOKUP]],Factors[For XLOOKUP],Factors[Value],"")</f>
        <v>4.3621849940847108E-5</v>
      </c>
      <c r="M712" s="12">
        <f>_xlfn.XLOOKUP(Calculations[[#This Row],[For XLOOKUP]],Factors[For XLOOKUP],Factors[Units],"")</f>
        <v>0</v>
      </c>
      <c r="N712" s="12" t="str">
        <f>_xlfn.XLOOKUP(Calculations[[#This Row],[For XLOOKUP]],Factors[For XLOOKUP],Factors[Source],"")</f>
        <v>Sheet "Scope 3_Scope 2 Upstream CO2eq"</v>
      </c>
      <c r="O712" s="54" t="s">
        <v>1079</v>
      </c>
      <c r="P712" s="54" t="s">
        <v>1079</v>
      </c>
      <c r="Q712" s="54" t="s">
        <v>1079</v>
      </c>
      <c r="R712" s="54" t="s">
        <v>1079</v>
      </c>
      <c r="S712" s="54">
        <v>5.6254244762954801</v>
      </c>
      <c r="T712" s="54" t="s">
        <v>1077</v>
      </c>
      <c r="U712" s="125">
        <v>5.6254244762954801</v>
      </c>
    </row>
    <row r="713" spans="1:21" x14ac:dyDescent="0.3">
      <c r="A713" s="8" t="s">
        <v>315</v>
      </c>
      <c r="B713" s="8" t="s">
        <v>547</v>
      </c>
      <c r="C713" s="9" t="s">
        <v>577</v>
      </c>
      <c r="D713" s="9" t="s">
        <v>301</v>
      </c>
      <c r="E713" s="9" t="s">
        <v>305</v>
      </c>
      <c r="F713" s="10" t="s">
        <v>306</v>
      </c>
      <c r="G713" s="58">
        <v>16009.618</v>
      </c>
      <c r="H713" s="11" t="s">
        <v>44</v>
      </c>
      <c r="I713" s="41"/>
      <c r="J713" s="46" t="s">
        <v>749</v>
      </c>
      <c r="K713" s="31" t="str">
        <f>_xlfn.XLOOKUP(Calculations[[#This Row],[For XLOOKUP]],Factors[For XLOOKUP],Factors[Factor],"")</f>
        <v>Σ.Ε. CO₂ eq</v>
      </c>
      <c r="L713" s="31">
        <f>_xlfn.XLOOKUP(Calculations[[#This Row],[For XLOOKUP]],Factors[For XLOOKUP],Factors[Value],"")</f>
        <v>4.3621849940847108E-5</v>
      </c>
      <c r="M713" s="31">
        <f>_xlfn.XLOOKUP(Calculations[[#This Row],[For XLOOKUP]],Factors[For XLOOKUP],Factors[Units],"")</f>
        <v>0</v>
      </c>
      <c r="N713" s="12" t="str">
        <f>_xlfn.XLOOKUP(Calculations[[#This Row],[For XLOOKUP]],Factors[For XLOOKUP],Factors[Source],"")</f>
        <v>Sheet "Scope 3_Scope 2 Upstream CO2eq"</v>
      </c>
      <c r="O713" s="26" t="s">
        <v>1079</v>
      </c>
      <c r="P713" s="26" t="s">
        <v>1079</v>
      </c>
      <c r="Q713" s="26" t="s">
        <v>1079</v>
      </c>
      <c r="R713" s="26" t="s">
        <v>1079</v>
      </c>
      <c r="S713" s="26">
        <v>102.91576626240355</v>
      </c>
      <c r="T713" s="26" t="s">
        <v>1077</v>
      </c>
      <c r="U713" s="65">
        <v>102.91576626240355</v>
      </c>
    </row>
    <row r="714" spans="1:21" x14ac:dyDescent="0.3">
      <c r="A714" s="8" t="s">
        <v>315</v>
      </c>
      <c r="B714" s="8" t="s">
        <v>547</v>
      </c>
      <c r="C714" s="9" t="s">
        <v>577</v>
      </c>
      <c r="D714" s="9" t="s">
        <v>301</v>
      </c>
      <c r="E714" s="9" t="s">
        <v>305</v>
      </c>
      <c r="F714" s="10" t="s">
        <v>306</v>
      </c>
      <c r="G714" s="58">
        <v>10168.400000000001</v>
      </c>
      <c r="H714" s="11" t="s">
        <v>44</v>
      </c>
      <c r="I714" s="41"/>
      <c r="J714" s="46" t="s">
        <v>749</v>
      </c>
      <c r="K714" s="31" t="str">
        <f>_xlfn.XLOOKUP(Calculations[[#This Row],[For XLOOKUP]],Factors[For XLOOKUP],Factors[Factor],"")</f>
        <v>Σ.Ε. CO₂ eq</v>
      </c>
      <c r="L714" s="31">
        <f>_xlfn.XLOOKUP(Calculations[[#This Row],[For XLOOKUP]],Factors[For XLOOKUP],Factors[Value],"")</f>
        <v>4.3621849940847108E-5</v>
      </c>
      <c r="M714" s="31">
        <f>_xlfn.XLOOKUP(Calculations[[#This Row],[For XLOOKUP]],Factors[For XLOOKUP],Factors[Units],"")</f>
        <v>0</v>
      </c>
      <c r="N714" s="12" t="str">
        <f>_xlfn.XLOOKUP(Calculations[[#This Row],[For XLOOKUP]],Factors[For XLOOKUP],Factors[Source],"")</f>
        <v>Sheet "Scope 3_Scope 2 Upstream CO2eq"</v>
      </c>
      <c r="O714" s="26" t="s">
        <v>1079</v>
      </c>
      <c r="P714" s="26" t="s">
        <v>1079</v>
      </c>
      <c r="Q714" s="26" t="s">
        <v>1079</v>
      </c>
      <c r="R714" s="26" t="s">
        <v>1079</v>
      </c>
      <c r="S714" s="26">
        <v>375.84039999999999</v>
      </c>
      <c r="T714" s="26" t="s">
        <v>1077</v>
      </c>
      <c r="U714" s="65">
        <v>375.84039999999999</v>
      </c>
    </row>
    <row r="715" spans="1:21" x14ac:dyDescent="0.3">
      <c r="A715" s="8" t="s">
        <v>315</v>
      </c>
      <c r="B715" s="8" t="s">
        <v>547</v>
      </c>
      <c r="C715" s="9" t="s">
        <v>577</v>
      </c>
      <c r="D715" s="9" t="s">
        <v>301</v>
      </c>
      <c r="E715" s="9" t="s">
        <v>305</v>
      </c>
      <c r="F715" s="10" t="s">
        <v>306</v>
      </c>
      <c r="G715" s="58">
        <v>57461.8</v>
      </c>
      <c r="H715" s="11" t="s">
        <v>44</v>
      </c>
      <c r="I715" s="41"/>
      <c r="J715" s="46" t="s">
        <v>749</v>
      </c>
      <c r="K715" s="31" t="str">
        <f>_xlfn.XLOOKUP(Calculations[[#This Row],[For XLOOKUP]],Factors[For XLOOKUP],Factors[Factor],"")</f>
        <v>Σ.Ε. CO₂ eq</v>
      </c>
      <c r="L715" s="31">
        <f>_xlfn.XLOOKUP(Calculations[[#This Row],[For XLOOKUP]],Factors[For XLOOKUP],Factors[Value],"")</f>
        <v>4.3621849940847108E-5</v>
      </c>
      <c r="M715" s="31">
        <f>_xlfn.XLOOKUP(Calculations[[#This Row],[For XLOOKUP]],Factors[For XLOOKUP],Factors[Units],"")</f>
        <v>0</v>
      </c>
      <c r="N715" s="12" t="str">
        <f>_xlfn.XLOOKUP(Calculations[[#This Row],[For XLOOKUP]],Factors[For XLOOKUP],Factors[Source],"")</f>
        <v>Sheet "Scope 3_Scope 2 Upstream CO2eq"</v>
      </c>
      <c r="O715" s="26" t="s">
        <v>1079</v>
      </c>
      <c r="P715" s="26" t="s">
        <v>1079</v>
      </c>
      <c r="Q715" s="26" t="s">
        <v>1079</v>
      </c>
      <c r="R715" s="26" t="s">
        <v>1079</v>
      </c>
      <c r="S715" s="26">
        <v>429.5779575081794</v>
      </c>
      <c r="T715" s="26" t="s">
        <v>1077</v>
      </c>
      <c r="U715" s="65">
        <v>429.5779575081794</v>
      </c>
    </row>
    <row r="716" spans="1:21" x14ac:dyDescent="0.3">
      <c r="A716" s="8" t="s">
        <v>315</v>
      </c>
      <c r="B716" s="8" t="s">
        <v>547</v>
      </c>
      <c r="C716" s="9" t="s">
        <v>577</v>
      </c>
      <c r="D716" s="9" t="s">
        <v>301</v>
      </c>
      <c r="E716" s="9" t="s">
        <v>305</v>
      </c>
      <c r="F716" s="10" t="s">
        <v>306</v>
      </c>
      <c r="G716" s="58">
        <v>42677.4</v>
      </c>
      <c r="H716" s="11" t="s">
        <v>44</v>
      </c>
      <c r="I716" s="41"/>
      <c r="J716" s="46" t="s">
        <v>749</v>
      </c>
      <c r="K716" s="31" t="str">
        <f>_xlfn.XLOOKUP(Calculations[[#This Row],[For XLOOKUP]],Factors[For XLOOKUP],Factors[Factor],"")</f>
        <v>Σ.Ε. CO₂ eq</v>
      </c>
      <c r="L716" s="31">
        <f>_xlfn.XLOOKUP(Calculations[[#This Row],[For XLOOKUP]],Factors[For XLOOKUP],Factors[Value],"")</f>
        <v>4.3621849940847108E-5</v>
      </c>
      <c r="M716" s="31">
        <f>_xlfn.XLOOKUP(Calculations[[#This Row],[For XLOOKUP]],Factors[For XLOOKUP],Factors[Units],"")</f>
        <v>0</v>
      </c>
      <c r="N716" s="12" t="str">
        <f>_xlfn.XLOOKUP(Calculations[[#This Row],[For XLOOKUP]],Factors[For XLOOKUP],Factors[Source],"")</f>
        <v>Sheet "Scope 3_Scope 2 Upstream CO2eq"</v>
      </c>
      <c r="O716" s="26" t="s">
        <v>1079</v>
      </c>
      <c r="P716" s="26" t="s">
        <v>1079</v>
      </c>
      <c r="Q716" s="26" t="s">
        <v>1079</v>
      </c>
      <c r="R716" s="26" t="s">
        <v>1079</v>
      </c>
      <c r="S716" s="26">
        <v>4.1161798017215625E-4</v>
      </c>
      <c r="T716" s="26" t="s">
        <v>1077</v>
      </c>
      <c r="U716" s="65">
        <v>4.1161798017215625E-4</v>
      </c>
    </row>
    <row r="717" spans="1:21" x14ac:dyDescent="0.3">
      <c r="A717" s="8" t="s">
        <v>315</v>
      </c>
      <c r="B717" s="8" t="s">
        <v>547</v>
      </c>
      <c r="C717" s="9" t="s">
        <v>904</v>
      </c>
      <c r="D717" s="9" t="s">
        <v>301</v>
      </c>
      <c r="E717" s="9" t="s">
        <v>305</v>
      </c>
      <c r="F717" s="10" t="s">
        <v>306</v>
      </c>
      <c r="G717" s="58">
        <v>6149.8</v>
      </c>
      <c r="H717" s="11" t="s">
        <v>44</v>
      </c>
      <c r="I717" s="41"/>
      <c r="J717" s="46" t="s">
        <v>895</v>
      </c>
      <c r="K717" s="31" t="str">
        <f>_xlfn.XLOOKUP(Calculations[[#This Row],[For XLOOKUP]],Factors[For XLOOKUP],Factors[Factor],"")</f>
        <v>Σ.Ε. CO₂ eq</v>
      </c>
      <c r="L717" s="31">
        <f>_xlfn.XLOOKUP(Calculations[[#This Row],[For XLOOKUP]],Factors[For XLOOKUP],Factors[Value],"")</f>
        <v>4.8767142571536766E-5</v>
      </c>
      <c r="M717" s="31">
        <f>_xlfn.XLOOKUP(Calculations[[#This Row],[For XLOOKUP]],Factors[For XLOOKUP],Factors[Units],"")</f>
        <v>0</v>
      </c>
      <c r="N717" s="12" t="str">
        <f>_xlfn.XLOOKUP(Calculations[[#This Row],[For XLOOKUP]],Factors[For XLOOKUP],Factors[Source],"")</f>
        <v>Sheet "Scope 3_Scope 2 Upstream CO2eq"</v>
      </c>
      <c r="O717" s="26" t="s">
        <v>1079</v>
      </c>
      <c r="P717" s="26" t="s">
        <v>1079</v>
      </c>
      <c r="Q717" s="26" t="s">
        <v>1079</v>
      </c>
      <c r="R717" s="26" t="s">
        <v>1079</v>
      </c>
      <c r="S717" s="26">
        <v>2.0265735715893217E-3</v>
      </c>
      <c r="T717" s="26" t="s">
        <v>1077</v>
      </c>
      <c r="U717" s="65">
        <v>2.0265735715893217E-3</v>
      </c>
    </row>
    <row r="718" spans="1:21" x14ac:dyDescent="0.3">
      <c r="A718" s="8" t="s">
        <v>315</v>
      </c>
      <c r="B718" s="8" t="s">
        <v>547</v>
      </c>
      <c r="C718" s="9" t="s">
        <v>577</v>
      </c>
      <c r="D718" s="9" t="s">
        <v>301</v>
      </c>
      <c r="E718" s="9" t="s">
        <v>305</v>
      </c>
      <c r="F718" s="10" t="s">
        <v>306</v>
      </c>
      <c r="G718" s="58">
        <v>53658.455293067411</v>
      </c>
      <c r="H718" s="11" t="s">
        <v>44</v>
      </c>
      <c r="I718" s="41"/>
      <c r="J718" s="46" t="s">
        <v>749</v>
      </c>
      <c r="K718" s="12" t="str">
        <f>_xlfn.XLOOKUP(Calculations[[#This Row],[For XLOOKUP]],Factors[For XLOOKUP],Factors[Factor],"")</f>
        <v>Σ.Ε. CO₂ eq</v>
      </c>
      <c r="L718" s="12">
        <f>_xlfn.XLOOKUP(Calculations[[#This Row],[For XLOOKUP]],Factors[For XLOOKUP],Factors[Value],"")</f>
        <v>4.3621849940847108E-5</v>
      </c>
      <c r="M718" s="12">
        <f>_xlfn.XLOOKUP(Calculations[[#This Row],[For XLOOKUP]],Factors[For XLOOKUP],Factors[Units],"")</f>
        <v>0</v>
      </c>
      <c r="N718" s="12" t="str">
        <f>_xlfn.XLOOKUP(Calculations[[#This Row],[For XLOOKUP]],Factors[For XLOOKUP],Factors[Source],"")</f>
        <v>Sheet "Scope 3_Scope 2 Upstream CO2eq"</v>
      </c>
      <c r="O718" s="54" t="s">
        <v>1079</v>
      </c>
      <c r="P718" s="54" t="s">
        <v>1079</v>
      </c>
      <c r="Q718" s="54" t="s">
        <v>1079</v>
      </c>
      <c r="R718" s="54" t="s">
        <v>1079</v>
      </c>
      <c r="S718" s="54">
        <v>1.0279606730471979E-3</v>
      </c>
      <c r="T718" s="54" t="s">
        <v>1077</v>
      </c>
      <c r="U718" s="125">
        <v>1.0279606730471979E-3</v>
      </c>
    </row>
    <row r="719" spans="1:21" x14ac:dyDescent="0.3">
      <c r="A719" s="8" t="s">
        <v>315</v>
      </c>
      <c r="B719" s="8" t="s">
        <v>547</v>
      </c>
      <c r="C719" s="9" t="s">
        <v>577</v>
      </c>
      <c r="D719" s="9" t="s">
        <v>301</v>
      </c>
      <c r="E719" s="9" t="s">
        <v>305</v>
      </c>
      <c r="F719" s="10" t="s">
        <v>306</v>
      </c>
      <c r="G719" s="58">
        <v>811587.12600000016</v>
      </c>
      <c r="H719" s="11" t="s">
        <v>44</v>
      </c>
      <c r="I719" s="41"/>
      <c r="J719" s="46" t="s">
        <v>749</v>
      </c>
      <c r="K719" s="31" t="str">
        <f>_xlfn.XLOOKUP(Calculations[[#This Row],[For XLOOKUP]],Factors[For XLOOKUP],Factors[Factor],"")</f>
        <v>Σ.Ε. CO₂ eq</v>
      </c>
      <c r="L719" s="31">
        <f>_xlfn.XLOOKUP(Calculations[[#This Row],[For XLOOKUP]],Factors[For XLOOKUP],Factors[Value],"")</f>
        <v>4.3621849940847108E-5</v>
      </c>
      <c r="M719" s="31">
        <f>_xlfn.XLOOKUP(Calculations[[#This Row],[For XLOOKUP]],Factors[For XLOOKUP],Factors[Units],"")</f>
        <v>0</v>
      </c>
      <c r="N719" s="12" t="str">
        <f>_xlfn.XLOOKUP(Calculations[[#This Row],[For XLOOKUP]],Factors[For XLOOKUP],Factors[Source],"")</f>
        <v>Sheet "Scope 3_Scope 2 Upstream CO2eq"</v>
      </c>
      <c r="O719" s="26" t="s">
        <v>1079</v>
      </c>
      <c r="P719" s="26" t="s">
        <v>1079</v>
      </c>
      <c r="Q719" s="26" t="s">
        <v>1079</v>
      </c>
      <c r="R719" s="26" t="s">
        <v>1079</v>
      </c>
      <c r="S719" s="26">
        <v>3.3555427889668912E-4</v>
      </c>
      <c r="T719" s="26" t="s">
        <v>1077</v>
      </c>
      <c r="U719" s="65">
        <v>3.3555427889668912E-4</v>
      </c>
    </row>
    <row r="720" spans="1:21" x14ac:dyDescent="0.3">
      <c r="A720" s="8" t="s">
        <v>315</v>
      </c>
      <c r="B720" s="8" t="s">
        <v>547</v>
      </c>
      <c r="C720" s="9" t="s">
        <v>577</v>
      </c>
      <c r="D720" s="9" t="s">
        <v>301</v>
      </c>
      <c r="E720" s="9" t="s">
        <v>305</v>
      </c>
      <c r="F720" s="10" t="s">
        <v>306</v>
      </c>
      <c r="G720" s="58">
        <v>3399980.3708000006</v>
      </c>
      <c r="H720" s="11" t="s">
        <v>44</v>
      </c>
      <c r="I720" s="41"/>
      <c r="J720" s="46" t="s">
        <v>749</v>
      </c>
      <c r="K720" s="12" t="str">
        <f>_xlfn.XLOOKUP(Calculations[[#This Row],[For XLOOKUP]],Factors[For XLOOKUP],Factors[Factor],"")</f>
        <v>Σ.Ε. CO₂ eq</v>
      </c>
      <c r="L720" s="12">
        <f>_xlfn.XLOOKUP(Calculations[[#This Row],[For XLOOKUP]],Factors[For XLOOKUP],Factors[Value],"")</f>
        <v>4.3621849940847108E-5</v>
      </c>
      <c r="M720" s="12">
        <f>_xlfn.XLOOKUP(Calculations[[#This Row],[For XLOOKUP]],Factors[For XLOOKUP],Factors[Units],"")</f>
        <v>0</v>
      </c>
      <c r="N720" s="12" t="str">
        <f>_xlfn.XLOOKUP(Calculations[[#This Row],[For XLOOKUP]],Factors[For XLOOKUP],Factors[Source],"")</f>
        <v>Sheet "Scope 3_Scope 2 Upstream CO2eq"</v>
      </c>
      <c r="O720" s="54" t="s">
        <v>1079</v>
      </c>
      <c r="P720" s="54" t="s">
        <v>1079</v>
      </c>
      <c r="Q720" s="54" t="s">
        <v>1079</v>
      </c>
      <c r="R720" s="54" t="s">
        <v>1079</v>
      </c>
      <c r="S720" s="54">
        <v>1.971413423986188E-5</v>
      </c>
      <c r="T720" s="54" t="s">
        <v>1077</v>
      </c>
      <c r="U720" s="125">
        <v>1.971413423986188E-5</v>
      </c>
    </row>
    <row r="721" spans="1:21" x14ac:dyDescent="0.3">
      <c r="A721" s="8" t="s">
        <v>315</v>
      </c>
      <c r="B721" s="8" t="s">
        <v>547</v>
      </c>
      <c r="C721" s="9" t="s">
        <v>577</v>
      </c>
      <c r="D721" s="9" t="s">
        <v>301</v>
      </c>
      <c r="E721" s="9" t="s">
        <v>305</v>
      </c>
      <c r="F721" s="10" t="s">
        <v>306</v>
      </c>
      <c r="G721" s="58">
        <v>52438.600000000006</v>
      </c>
      <c r="H721" s="11" t="s">
        <v>44</v>
      </c>
      <c r="I721" s="41"/>
      <c r="J721" s="46" t="s">
        <v>749</v>
      </c>
      <c r="K721" s="31" t="str">
        <f>_xlfn.XLOOKUP(Calculations[[#This Row],[For XLOOKUP]],Factors[For XLOOKUP],Factors[Factor],"")</f>
        <v>Σ.Ε. CO₂ eq</v>
      </c>
      <c r="L721" s="31">
        <f>_xlfn.XLOOKUP(Calculations[[#This Row],[For XLOOKUP]],Factors[For XLOOKUP],Factors[Value],"")</f>
        <v>4.3621849940847108E-5</v>
      </c>
      <c r="M721" s="31">
        <f>_xlfn.XLOOKUP(Calculations[[#This Row],[For XLOOKUP]],Factors[For XLOOKUP],Factors[Units],"")</f>
        <v>0</v>
      </c>
      <c r="N721" s="12" t="str">
        <f>_xlfn.XLOOKUP(Calculations[[#This Row],[For XLOOKUP]],Factors[For XLOOKUP],Factors[Source],"")</f>
        <v>Sheet "Scope 3_Scope 2 Upstream CO2eq"</v>
      </c>
      <c r="O721" s="26" t="s">
        <v>1079</v>
      </c>
      <c r="P721" s="26" t="s">
        <v>1079</v>
      </c>
      <c r="Q721" s="26" t="s">
        <v>1079</v>
      </c>
      <c r="R721" s="26" t="s">
        <v>1079</v>
      </c>
      <c r="S721" s="26">
        <v>358.83085997794933</v>
      </c>
      <c r="T721" s="26" t="s">
        <v>1077</v>
      </c>
      <c r="U721" s="65">
        <v>358.83085997794933</v>
      </c>
    </row>
    <row r="722" spans="1:21" x14ac:dyDescent="0.3">
      <c r="A722" s="8" t="s">
        <v>315</v>
      </c>
      <c r="B722" s="8" t="s">
        <v>547</v>
      </c>
      <c r="C722" s="9" t="s">
        <v>577</v>
      </c>
      <c r="D722" s="9" t="s">
        <v>301</v>
      </c>
      <c r="E722" s="9" t="s">
        <v>305</v>
      </c>
      <c r="F722" s="10" t="s">
        <v>306</v>
      </c>
      <c r="G722" s="58">
        <v>424939.56</v>
      </c>
      <c r="H722" s="11" t="s">
        <v>44</v>
      </c>
      <c r="I722" s="41"/>
      <c r="J722" s="46" t="s">
        <v>749</v>
      </c>
      <c r="K722" s="31" t="str">
        <f>_xlfn.XLOOKUP(Calculations[[#This Row],[For XLOOKUP]],Factors[For XLOOKUP],Factors[Factor],"")</f>
        <v>Σ.Ε. CO₂ eq</v>
      </c>
      <c r="L722" s="31">
        <f>_xlfn.XLOOKUP(Calculations[[#This Row],[For XLOOKUP]],Factors[For XLOOKUP],Factors[Value],"")</f>
        <v>4.3621849940847108E-5</v>
      </c>
      <c r="M722" s="31">
        <f>_xlfn.XLOOKUP(Calculations[[#This Row],[For XLOOKUP]],Factors[For XLOOKUP],Factors[Units],"")</f>
        <v>0</v>
      </c>
      <c r="N722" s="12" t="str">
        <f>_xlfn.XLOOKUP(Calculations[[#This Row],[For XLOOKUP]],Factors[For XLOOKUP],Factors[Source],"")</f>
        <v>Sheet "Scope 3_Scope 2 Upstream CO2eq"</v>
      </c>
      <c r="O722" s="26" t="s">
        <v>1079</v>
      </c>
      <c r="P722" s="26" t="s">
        <v>1079</v>
      </c>
      <c r="Q722" s="26" t="s">
        <v>1079</v>
      </c>
      <c r="R722" s="26" t="s">
        <v>1079</v>
      </c>
      <c r="S722" s="26">
        <v>0.28934950385887537</v>
      </c>
      <c r="T722" s="26" t="s">
        <v>1077</v>
      </c>
      <c r="U722" s="65">
        <v>0.28934950385887537</v>
      </c>
    </row>
    <row r="723" spans="1:21" x14ac:dyDescent="0.3">
      <c r="A723" s="8" t="s">
        <v>315</v>
      </c>
      <c r="B723" s="8" t="s">
        <v>547</v>
      </c>
      <c r="C723" s="9" t="s">
        <v>297</v>
      </c>
      <c r="D723" s="9" t="s">
        <v>301</v>
      </c>
      <c r="E723" s="9" t="s">
        <v>305</v>
      </c>
      <c r="F723" s="10" t="s">
        <v>306</v>
      </c>
      <c r="G723" s="58">
        <v>2114260.6</v>
      </c>
      <c r="H723" s="11" t="s">
        <v>44</v>
      </c>
      <c r="I723" s="41"/>
      <c r="J723" s="46" t="s">
        <v>793</v>
      </c>
      <c r="K723" s="31" t="str">
        <f>_xlfn.XLOOKUP(Calculations[[#This Row],[For XLOOKUP]],Factors[For XLOOKUP],Factors[Factor],"")</f>
        <v>Σ.Ε. CO₂ eq</v>
      </c>
      <c r="L723" s="31">
        <f>_xlfn.XLOOKUP(Calculations[[#This Row],[For XLOOKUP]],Factors[For XLOOKUP],Factors[Value],"")</f>
        <v>1.193732938388668E-4</v>
      </c>
      <c r="M723" s="31">
        <f>_xlfn.XLOOKUP(Calculations[[#This Row],[For XLOOKUP]],Factors[For XLOOKUP],Factors[Units],"")</f>
        <v>0</v>
      </c>
      <c r="N723" s="12" t="str">
        <f>_xlfn.XLOOKUP(Calculations[[#This Row],[For XLOOKUP]],Factors[For XLOOKUP],Factors[Source],"")</f>
        <v>Sheet "Scope 3_Scope 2 Upstream CO2eq"</v>
      </c>
      <c r="O723" s="26" t="s">
        <v>1079</v>
      </c>
      <c r="P723" s="26" t="s">
        <v>1079</v>
      </c>
      <c r="Q723" s="26" t="s">
        <v>1079</v>
      </c>
      <c r="R723" s="26" t="s">
        <v>1079</v>
      </c>
      <c r="S723" s="26">
        <v>0.23415656008820285</v>
      </c>
      <c r="T723" s="26" t="s">
        <v>1077</v>
      </c>
      <c r="U723" s="65">
        <v>0.23415656008820285</v>
      </c>
    </row>
    <row r="724" spans="1:21" x14ac:dyDescent="0.3">
      <c r="A724" s="8" t="s">
        <v>315</v>
      </c>
      <c r="B724" s="8" t="s">
        <v>547</v>
      </c>
      <c r="C724" s="9" t="s">
        <v>298</v>
      </c>
      <c r="D724" s="9" t="s">
        <v>301</v>
      </c>
      <c r="E724" s="9" t="s">
        <v>305</v>
      </c>
      <c r="F724" s="10" t="s">
        <v>306</v>
      </c>
      <c r="G724" s="58">
        <v>6438.4000000000005</v>
      </c>
      <c r="H724" s="11" t="s">
        <v>44</v>
      </c>
      <c r="I724" s="41"/>
      <c r="J724" s="46" t="s">
        <v>792</v>
      </c>
      <c r="K724" s="31" t="str">
        <f>_xlfn.XLOOKUP(Calculations[[#This Row],[For XLOOKUP]],Factors[For XLOOKUP],Factors[Factor],"")</f>
        <v>Σ.Ε. CO₂ eq</v>
      </c>
      <c r="L724" s="31">
        <f>_xlfn.XLOOKUP(Calculations[[#This Row],[For XLOOKUP]],Factors[For XLOOKUP],Factors[Value],"")</f>
        <v>6.6360325440359348E-5</v>
      </c>
      <c r="M724" s="31">
        <f>_xlfn.XLOOKUP(Calculations[[#This Row],[For XLOOKUP]],Factors[For XLOOKUP],Factors[Units],"")</f>
        <v>0</v>
      </c>
      <c r="N724" s="12" t="str">
        <f>_xlfn.XLOOKUP(Calculations[[#This Row],[For XLOOKUP]],Factors[For XLOOKUP],Factors[Source],"")</f>
        <v>Sheet "Scope 3_Scope 2 Upstream CO2eq"</v>
      </c>
      <c r="O724" s="26" t="s">
        <v>1079</v>
      </c>
      <c r="P724" s="26" t="s">
        <v>1079</v>
      </c>
      <c r="Q724" s="26" t="s">
        <v>1079</v>
      </c>
      <c r="R724" s="26" t="s">
        <v>1079</v>
      </c>
      <c r="S724" s="26">
        <v>0.63056229327453139</v>
      </c>
      <c r="T724" s="26" t="s">
        <v>1077</v>
      </c>
      <c r="U724" s="65">
        <v>0.63056229327453139</v>
      </c>
    </row>
    <row r="725" spans="1:21" x14ac:dyDescent="0.3">
      <c r="A725" s="8" t="s">
        <v>315</v>
      </c>
      <c r="B725" s="8" t="s">
        <v>547</v>
      </c>
      <c r="C725" s="9" t="s">
        <v>577</v>
      </c>
      <c r="D725" s="9" t="s">
        <v>301</v>
      </c>
      <c r="E725" s="9" t="s">
        <v>305</v>
      </c>
      <c r="F725" s="10" t="s">
        <v>306</v>
      </c>
      <c r="G725" s="58">
        <v>20.400000000000002</v>
      </c>
      <c r="H725" s="11" t="s">
        <v>44</v>
      </c>
      <c r="I725" s="41"/>
      <c r="J725" s="46" t="s">
        <v>749</v>
      </c>
      <c r="K725" s="31" t="str">
        <f>_xlfn.XLOOKUP(Calculations[[#This Row],[For XLOOKUP]],Factors[For XLOOKUP],Factors[Factor],"")</f>
        <v>Σ.Ε. CO₂ eq</v>
      </c>
      <c r="L725" s="31">
        <f>_xlfn.XLOOKUP(Calculations[[#This Row],[For XLOOKUP]],Factors[For XLOOKUP],Factors[Value],"")</f>
        <v>4.3621849940847108E-5</v>
      </c>
      <c r="M725" s="31">
        <f>_xlfn.XLOOKUP(Calculations[[#This Row],[For XLOOKUP]],Factors[For XLOOKUP],Factors[Units],"")</f>
        <v>0</v>
      </c>
      <c r="N725" s="12" t="str">
        <f>_xlfn.XLOOKUP(Calculations[[#This Row],[For XLOOKUP]],Factors[For XLOOKUP],Factors[Source],"")</f>
        <v>Sheet "Scope 3_Scope 2 Upstream CO2eq"</v>
      </c>
      <c r="O725" s="26" t="s">
        <v>1079</v>
      </c>
      <c r="P725" s="26" t="s">
        <v>1079</v>
      </c>
      <c r="Q725" s="26" t="s">
        <v>1079</v>
      </c>
      <c r="R725" s="26" t="s">
        <v>1079</v>
      </c>
      <c r="S725" s="26">
        <v>9.8400000000000016</v>
      </c>
      <c r="T725" s="26" t="s">
        <v>1077</v>
      </c>
      <c r="U725" s="65">
        <v>9.8400000000000016</v>
      </c>
    </row>
    <row r="726" spans="1:21" x14ac:dyDescent="0.3">
      <c r="A726" s="8" t="s">
        <v>315</v>
      </c>
      <c r="B726" s="8" t="s">
        <v>547</v>
      </c>
      <c r="C726" s="9" t="s">
        <v>577</v>
      </c>
      <c r="D726" s="9" t="s">
        <v>301</v>
      </c>
      <c r="E726" s="9" t="s">
        <v>305</v>
      </c>
      <c r="F726" s="10" t="s">
        <v>306</v>
      </c>
      <c r="G726" s="58">
        <v>6058.3903597850203</v>
      </c>
      <c r="H726" s="11" t="s">
        <v>44</v>
      </c>
      <c r="I726" s="41"/>
      <c r="J726" s="46" t="s">
        <v>749</v>
      </c>
      <c r="K726" s="31" t="str">
        <f>_xlfn.XLOOKUP(Calculations[[#This Row],[For XLOOKUP]],Factors[For XLOOKUP],Factors[Factor],"")</f>
        <v>Σ.Ε. CO₂ eq</v>
      </c>
      <c r="L726" s="31">
        <f>_xlfn.XLOOKUP(Calculations[[#This Row],[For XLOOKUP]],Factors[For XLOOKUP],Factors[Value],"")</f>
        <v>4.3621849940847108E-5</v>
      </c>
      <c r="M726" s="31">
        <f>_xlfn.XLOOKUP(Calculations[[#This Row],[For XLOOKUP]],Factors[For XLOOKUP],Factors[Units],"")</f>
        <v>0</v>
      </c>
      <c r="N726" s="12" t="str">
        <f>_xlfn.XLOOKUP(Calculations[[#This Row],[For XLOOKUP]],Factors[For XLOOKUP],Factors[Source],"")</f>
        <v>Sheet "Scope 3_Scope 2 Upstream CO2eq"</v>
      </c>
      <c r="O726" s="26" t="s">
        <v>1079</v>
      </c>
      <c r="P726" s="26" t="s">
        <v>1079</v>
      </c>
      <c r="Q726" s="26" t="s">
        <v>1079</v>
      </c>
      <c r="R726" s="26" t="s">
        <v>1079</v>
      </c>
      <c r="S726" s="26">
        <v>18.699955519682778</v>
      </c>
      <c r="T726" s="26" t="s">
        <v>1077</v>
      </c>
      <c r="U726" s="65">
        <v>18.699955519682778</v>
      </c>
    </row>
    <row r="727" spans="1:21" x14ac:dyDescent="0.3">
      <c r="A727" s="8" t="s">
        <v>315</v>
      </c>
      <c r="B727" s="8" t="s">
        <v>547</v>
      </c>
      <c r="C727" s="9" t="s">
        <v>577</v>
      </c>
      <c r="D727" s="9" t="s">
        <v>301</v>
      </c>
      <c r="E727" s="9" t="s">
        <v>305</v>
      </c>
      <c r="F727" s="10" t="s">
        <v>306</v>
      </c>
      <c r="G727" s="58">
        <v>19526.88</v>
      </c>
      <c r="H727" s="11" t="s">
        <v>44</v>
      </c>
      <c r="I727" s="41"/>
      <c r="J727" s="46" t="s">
        <v>749</v>
      </c>
      <c r="K727" s="12" t="str">
        <f>_xlfn.XLOOKUP(Calculations[[#This Row],[For XLOOKUP]],Factors[For XLOOKUP],Factors[Factor],"")</f>
        <v>Σ.Ε. CO₂ eq</v>
      </c>
      <c r="L727" s="12">
        <f>_xlfn.XLOOKUP(Calculations[[#This Row],[For XLOOKUP]],Factors[For XLOOKUP],Factors[Value],"")</f>
        <v>4.3621849940847108E-5</v>
      </c>
      <c r="M727" s="12">
        <f>_xlfn.XLOOKUP(Calculations[[#This Row],[For XLOOKUP]],Factors[For XLOOKUP],Factors[Units],"")</f>
        <v>0</v>
      </c>
      <c r="N727" s="12" t="str">
        <f>_xlfn.XLOOKUP(Calculations[[#This Row],[For XLOOKUP]],Factors[For XLOOKUP],Factors[Source],"")</f>
        <v>Sheet "Scope 3_Scope 2 Upstream CO2eq"</v>
      </c>
      <c r="O727" s="54" t="s">
        <v>1079</v>
      </c>
      <c r="P727" s="54" t="s">
        <v>1079</v>
      </c>
      <c r="Q727" s="54" t="s">
        <v>1079</v>
      </c>
      <c r="R727" s="54" t="s">
        <v>1079</v>
      </c>
      <c r="S727" s="54">
        <v>6.3483470033261283E-2</v>
      </c>
      <c r="T727" s="54" t="s">
        <v>1077</v>
      </c>
      <c r="U727" s="125">
        <v>6.3483470033261283E-2</v>
      </c>
    </row>
    <row r="728" spans="1:21" x14ac:dyDescent="0.3">
      <c r="A728" s="8" t="s">
        <v>315</v>
      </c>
      <c r="B728" s="8" t="s">
        <v>578</v>
      </c>
      <c r="C728" s="9" t="s">
        <v>577</v>
      </c>
      <c r="D728" s="9" t="s">
        <v>585</v>
      </c>
      <c r="E728" s="8" t="s">
        <v>583</v>
      </c>
      <c r="F728" s="10" t="s">
        <v>307</v>
      </c>
      <c r="G728" s="28">
        <v>8343.8740000000016</v>
      </c>
      <c r="H728" s="11" t="s">
        <v>7</v>
      </c>
      <c r="I728" s="41" t="s">
        <v>588</v>
      </c>
      <c r="J728" s="46" t="s">
        <v>168</v>
      </c>
      <c r="K728" s="31" t="str">
        <f>_xlfn.XLOOKUP(Calculations[[#This Row],[For XLOOKUP]],Factors[For XLOOKUP],Factors[Factor],"")</f>
        <v>Σ.Ε. CO₂ m.</v>
      </c>
      <c r="L728" s="31">
        <f>_xlfn.XLOOKUP(Calculations[[#This Row],[For XLOOKUP]],Factors[For XLOOKUP],Factors[Value],"")</f>
        <v>2.6092581300000001E-3</v>
      </c>
      <c r="M728" s="31" t="str">
        <f>_xlfn.XLOOKUP(Calculations[[#This Row],[For XLOOKUP]],Factors[For XLOOKUP],Factors[Units],"")</f>
        <v>tn CO2/lt</v>
      </c>
      <c r="N728" s="12" t="str">
        <f>_xlfn.XLOOKUP(Calculations[[#This Row],[For XLOOKUP]],Factors[For XLOOKUP],Factors[Source],"")</f>
        <v>Greece. National Inventory Submissions 2024</v>
      </c>
      <c r="O728" s="26" t="s">
        <v>1079</v>
      </c>
      <c r="P728" s="26" t="s">
        <v>1079</v>
      </c>
      <c r="Q728" s="26" t="s">
        <v>1079</v>
      </c>
      <c r="R728" s="26" t="s">
        <v>1079</v>
      </c>
      <c r="S728" s="26">
        <v>1.9404630650496146E-2</v>
      </c>
      <c r="T728" s="26" t="s">
        <v>1077</v>
      </c>
      <c r="U728" s="65">
        <v>1.9404630650496146E-2</v>
      </c>
    </row>
    <row r="729" spans="1:21" x14ac:dyDescent="0.3">
      <c r="A729" s="8" t="s">
        <v>315</v>
      </c>
      <c r="B729" s="8" t="s">
        <v>578</v>
      </c>
      <c r="C729" s="9" t="s">
        <v>577</v>
      </c>
      <c r="D729" s="9" t="s">
        <v>585</v>
      </c>
      <c r="E729" s="8" t="s">
        <v>583</v>
      </c>
      <c r="F729" s="10" t="s">
        <v>307</v>
      </c>
      <c r="G729" s="29">
        <v>8343.8740000000016</v>
      </c>
      <c r="H729" s="11" t="s">
        <v>7</v>
      </c>
      <c r="I729" s="41" t="s">
        <v>588</v>
      </c>
      <c r="J729" s="46" t="s">
        <v>170</v>
      </c>
      <c r="K729" s="31" t="str">
        <f>_xlfn.XLOOKUP(Calculations[[#This Row],[For XLOOKUP]],Factors[For XLOOKUP],Factors[Factor],"")</f>
        <v>Σ.Ε. CH₄ m.</v>
      </c>
      <c r="L729" s="31">
        <f>_xlfn.XLOOKUP(Calculations[[#This Row],[For XLOOKUP]],Factors[For XLOOKUP],Factors[Value],"")</f>
        <v>9.9661146212508699E-10</v>
      </c>
      <c r="M729" s="31" t="str">
        <f>_xlfn.XLOOKUP(Calculations[[#This Row],[For XLOOKUP]],Factors[For XLOOKUP],Factors[Units],"")</f>
        <v>tn CH₄/lt</v>
      </c>
      <c r="N729" s="12" t="str">
        <f>_xlfn.XLOOKUP(Calculations[[#This Row],[For XLOOKUP]],Factors[For XLOOKUP],Factors[Source],"")</f>
        <v>Greece. National Inventory Submissions 2024</v>
      </c>
      <c r="O729" s="26" t="s">
        <v>1079</v>
      </c>
      <c r="P729" s="26" t="s">
        <v>1079</v>
      </c>
      <c r="Q729" s="26" t="s">
        <v>1079</v>
      </c>
      <c r="R729" s="26" t="s">
        <v>1079</v>
      </c>
      <c r="S729" s="26">
        <v>0.31951488423373764</v>
      </c>
      <c r="T729" s="26" t="s">
        <v>1077</v>
      </c>
      <c r="U729" s="65">
        <v>0.31951488423373764</v>
      </c>
    </row>
    <row r="730" spans="1:21" x14ac:dyDescent="0.3">
      <c r="A730" s="8" t="s">
        <v>315</v>
      </c>
      <c r="B730" s="8" t="s">
        <v>578</v>
      </c>
      <c r="C730" s="9" t="s">
        <v>577</v>
      </c>
      <c r="D730" s="9" t="s">
        <v>585</v>
      </c>
      <c r="E730" s="8" t="s">
        <v>583</v>
      </c>
      <c r="F730" s="10" t="s">
        <v>307</v>
      </c>
      <c r="G730" s="29">
        <v>8343.8740000000016</v>
      </c>
      <c r="H730" s="11" t="s">
        <v>7</v>
      </c>
      <c r="I730" s="41" t="s">
        <v>588</v>
      </c>
      <c r="J730" s="46" t="s">
        <v>172</v>
      </c>
      <c r="K730" s="31" t="str">
        <f>_xlfn.XLOOKUP(Calculations[[#This Row],[For XLOOKUP]],Factors[For XLOOKUP],Factors[Factor],"")</f>
        <v>Σ.Ε. N2O m.</v>
      </c>
      <c r="L730" s="31">
        <f>_xlfn.XLOOKUP(Calculations[[#This Row],[For XLOOKUP]],Factors[For XLOOKUP],Factors[Value],"")</f>
        <v>1.0467775855894111E-7</v>
      </c>
      <c r="M730" s="31" t="str">
        <f>_xlfn.XLOOKUP(Calculations[[#This Row],[For XLOOKUP]],Factors[For XLOOKUP],Factors[Units],"")</f>
        <v>tn N2O/lt</v>
      </c>
      <c r="N730" s="12" t="str">
        <f>_xlfn.XLOOKUP(Calculations[[#This Row],[For XLOOKUP]],Factors[For XLOOKUP],Factors[Source],"")</f>
        <v>Greece. National Inventory Submissions 2024</v>
      </c>
      <c r="O730" s="26" t="s">
        <v>1079</v>
      </c>
      <c r="P730" s="26" t="s">
        <v>1079</v>
      </c>
      <c r="Q730" s="26" t="s">
        <v>1079</v>
      </c>
      <c r="R730" s="26" t="s">
        <v>1079</v>
      </c>
      <c r="S730" s="26">
        <v>31.029768467475197</v>
      </c>
      <c r="T730" s="26" t="s">
        <v>1077</v>
      </c>
      <c r="U730" s="65">
        <v>31.029768467475197</v>
      </c>
    </row>
    <row r="731" spans="1:21" x14ac:dyDescent="0.3">
      <c r="A731" s="8" t="s">
        <v>315</v>
      </c>
      <c r="B731" s="8" t="s">
        <v>578</v>
      </c>
      <c r="C731" s="9" t="s">
        <v>577</v>
      </c>
      <c r="D731" s="9" t="s">
        <v>585</v>
      </c>
      <c r="E731" s="8" t="s">
        <v>583</v>
      </c>
      <c r="F731" s="10" t="s">
        <v>307</v>
      </c>
      <c r="G731" s="28">
        <v>3465.6000000000004</v>
      </c>
      <c r="H731" s="11" t="s">
        <v>7</v>
      </c>
      <c r="I731" s="41" t="s">
        <v>588</v>
      </c>
      <c r="J731" s="46" t="s">
        <v>168</v>
      </c>
      <c r="K731" s="31" t="str">
        <f>_xlfn.XLOOKUP(Calculations[[#This Row],[For XLOOKUP]],Factors[For XLOOKUP],Factors[Factor],"")</f>
        <v>Σ.Ε. CO₂ m.</v>
      </c>
      <c r="L731" s="31">
        <f>_xlfn.XLOOKUP(Calculations[[#This Row],[For XLOOKUP]],Factors[For XLOOKUP],Factors[Value],"")</f>
        <v>2.6092581300000001E-3</v>
      </c>
      <c r="M731" s="31" t="str">
        <f>_xlfn.XLOOKUP(Calculations[[#This Row],[For XLOOKUP]],Factors[For XLOOKUP],Factors[Units],"")</f>
        <v>tn CO2/lt</v>
      </c>
      <c r="N731" s="12" t="str">
        <f>_xlfn.XLOOKUP(Calculations[[#This Row],[For XLOOKUP]],Factors[For XLOOKUP],Factors[Source],"")</f>
        <v>Greece. National Inventory Submissions 2024</v>
      </c>
      <c r="O731" s="26" t="s">
        <v>1079</v>
      </c>
      <c r="P731" s="26" t="s">
        <v>1079</v>
      </c>
      <c r="Q731" s="26" t="s">
        <v>1079</v>
      </c>
      <c r="R731" s="26" t="s">
        <v>1079</v>
      </c>
      <c r="S731" s="26">
        <v>69.134178610804867</v>
      </c>
      <c r="T731" s="26" t="s">
        <v>1077</v>
      </c>
      <c r="U731" s="65">
        <v>69.134178610804867</v>
      </c>
    </row>
    <row r="732" spans="1:21" x14ac:dyDescent="0.3">
      <c r="A732" s="8" t="s">
        <v>315</v>
      </c>
      <c r="B732" s="8" t="s">
        <v>578</v>
      </c>
      <c r="C732" s="9" t="s">
        <v>577</v>
      </c>
      <c r="D732" s="9" t="s">
        <v>585</v>
      </c>
      <c r="E732" s="8" t="s">
        <v>583</v>
      </c>
      <c r="F732" s="10" t="s">
        <v>307</v>
      </c>
      <c r="G732" s="29">
        <v>3465.6000000000004</v>
      </c>
      <c r="H732" s="11" t="s">
        <v>7</v>
      </c>
      <c r="I732" s="41" t="s">
        <v>588</v>
      </c>
      <c r="J732" s="46" t="s">
        <v>170</v>
      </c>
      <c r="K732" s="31" t="str">
        <f>_xlfn.XLOOKUP(Calculations[[#This Row],[For XLOOKUP]],Factors[For XLOOKUP],Factors[Factor],"")</f>
        <v>Σ.Ε. CH₄ m.</v>
      </c>
      <c r="L732" s="31">
        <f>_xlfn.XLOOKUP(Calculations[[#This Row],[For XLOOKUP]],Factors[For XLOOKUP],Factors[Value],"")</f>
        <v>9.9661146212508699E-10</v>
      </c>
      <c r="M732" s="31" t="str">
        <f>_xlfn.XLOOKUP(Calculations[[#This Row],[For XLOOKUP]],Factors[For XLOOKUP],Factors[Units],"")</f>
        <v>tn CH₄/lt</v>
      </c>
      <c r="N732" s="12" t="str">
        <f>_xlfn.XLOOKUP(Calculations[[#This Row],[For XLOOKUP]],Factors[For XLOOKUP],Factors[Source],"")</f>
        <v>Greece. National Inventory Submissions 2024</v>
      </c>
      <c r="O732" s="26" t="s">
        <v>1079</v>
      </c>
      <c r="P732" s="26" t="s">
        <v>1079</v>
      </c>
      <c r="Q732" s="26" t="s">
        <v>1079</v>
      </c>
      <c r="R732" s="26" t="s">
        <v>1079</v>
      </c>
      <c r="S732" s="26">
        <v>8.5123999999999993E-5</v>
      </c>
      <c r="T732" s="26" t="s">
        <v>1077</v>
      </c>
      <c r="U732" s="65">
        <v>8.5123999999999993E-5</v>
      </c>
    </row>
    <row r="733" spans="1:21" x14ac:dyDescent="0.3">
      <c r="A733" s="8" t="s">
        <v>315</v>
      </c>
      <c r="B733" s="8" t="s">
        <v>578</v>
      </c>
      <c r="C733" s="9" t="s">
        <v>577</v>
      </c>
      <c r="D733" s="9" t="s">
        <v>585</v>
      </c>
      <c r="E733" s="8" t="s">
        <v>583</v>
      </c>
      <c r="F733" s="10" t="s">
        <v>307</v>
      </c>
      <c r="G733" s="29">
        <v>3465.6000000000004</v>
      </c>
      <c r="H733" s="11" t="s">
        <v>7</v>
      </c>
      <c r="I733" s="9" t="s">
        <v>588</v>
      </c>
      <c r="J733" s="46" t="s">
        <v>172</v>
      </c>
      <c r="K733" s="31" t="str">
        <f>_xlfn.XLOOKUP(Calculations[[#This Row],[For XLOOKUP]],Factors[For XLOOKUP],Factors[Factor],"")</f>
        <v>Σ.Ε. N2O m.</v>
      </c>
      <c r="L733" s="31">
        <f>_xlfn.XLOOKUP(Calculations[[#This Row],[For XLOOKUP]],Factors[For XLOOKUP],Factors[Value],"")</f>
        <v>1.0467775855894111E-7</v>
      </c>
      <c r="M733" s="31" t="str">
        <f>_xlfn.XLOOKUP(Calculations[[#This Row],[For XLOOKUP]],Factors[For XLOOKUP],Factors[Units],"")</f>
        <v>tn N2O/lt</v>
      </c>
      <c r="N733" s="12" t="str">
        <f>_xlfn.XLOOKUP(Calculations[[#This Row],[For XLOOKUP]],Factors[For XLOOKUP],Factors[Source],"")</f>
        <v>Greece. National Inventory Submissions 2024</v>
      </c>
      <c r="O733" s="26" t="s">
        <v>1079</v>
      </c>
      <c r="P733" s="26" t="s">
        <v>1079</v>
      </c>
      <c r="Q733" s="26" t="s">
        <v>1079</v>
      </c>
      <c r="R733" s="26" t="s">
        <v>1079</v>
      </c>
      <c r="S733" s="26">
        <v>0.78326350606394701</v>
      </c>
      <c r="T733" s="26" t="s">
        <v>1077</v>
      </c>
      <c r="U733" s="65">
        <v>0.78326350606394701</v>
      </c>
    </row>
    <row r="734" spans="1:21" x14ac:dyDescent="0.3">
      <c r="A734" s="8" t="s">
        <v>315</v>
      </c>
      <c r="B734" s="8" t="s">
        <v>578</v>
      </c>
      <c r="C734" s="9" t="s">
        <v>577</v>
      </c>
      <c r="D734" s="9" t="s">
        <v>585</v>
      </c>
      <c r="E734" s="8" t="s">
        <v>583</v>
      </c>
      <c r="F734" s="10" t="s">
        <v>307</v>
      </c>
      <c r="G734" s="28">
        <v>1960</v>
      </c>
      <c r="H734" s="11" t="s">
        <v>7</v>
      </c>
      <c r="I734" s="9" t="s">
        <v>588</v>
      </c>
      <c r="J734" s="46" t="s">
        <v>168</v>
      </c>
      <c r="K734" s="31" t="str">
        <f>_xlfn.XLOOKUP(Calculations[[#This Row],[For XLOOKUP]],Factors[For XLOOKUP],Factors[Factor],"")</f>
        <v>Σ.Ε. CO₂ m.</v>
      </c>
      <c r="L734" s="31">
        <f>_xlfn.XLOOKUP(Calculations[[#This Row],[For XLOOKUP]],Factors[For XLOOKUP],Factors[Value],"")</f>
        <v>2.6092581300000001E-3</v>
      </c>
      <c r="M734" s="31" t="str">
        <f>_xlfn.XLOOKUP(Calculations[[#This Row],[For XLOOKUP]],Factors[For XLOOKUP],Factors[Units],"")</f>
        <v>tn CO2/lt</v>
      </c>
      <c r="N734" s="12" t="str">
        <f>_xlfn.XLOOKUP(Calculations[[#This Row],[For XLOOKUP]],Factors[For XLOOKUP],Factors[Source],"")</f>
        <v>Greece. National Inventory Submissions 2024</v>
      </c>
      <c r="O734" s="26" t="s">
        <v>1079</v>
      </c>
      <c r="P734" s="26" t="s">
        <v>1079</v>
      </c>
      <c r="Q734" s="26" t="s">
        <v>1079</v>
      </c>
      <c r="R734" s="26" t="s">
        <v>1079</v>
      </c>
      <c r="S734" s="26">
        <v>0.76723263506063955</v>
      </c>
      <c r="T734" s="26" t="s">
        <v>1077</v>
      </c>
      <c r="U734" s="65">
        <v>0.76723263506063955</v>
      </c>
    </row>
    <row r="735" spans="1:21" x14ac:dyDescent="0.3">
      <c r="A735" s="8" t="s">
        <v>315</v>
      </c>
      <c r="B735" s="8" t="s">
        <v>578</v>
      </c>
      <c r="C735" s="9" t="s">
        <v>577</v>
      </c>
      <c r="D735" s="9" t="s">
        <v>585</v>
      </c>
      <c r="E735" s="8" t="s">
        <v>583</v>
      </c>
      <c r="F735" s="10" t="s">
        <v>307</v>
      </c>
      <c r="G735" s="29">
        <v>1960</v>
      </c>
      <c r="H735" s="11" t="s">
        <v>7</v>
      </c>
      <c r="I735" s="9" t="s">
        <v>588</v>
      </c>
      <c r="J735" s="46" t="s">
        <v>170</v>
      </c>
      <c r="K735" s="31" t="str">
        <f>_xlfn.XLOOKUP(Calculations[[#This Row],[For XLOOKUP]],Factors[For XLOOKUP],Factors[Factor],"")</f>
        <v>Σ.Ε. CH₄ m.</v>
      </c>
      <c r="L735" s="31">
        <f>_xlfn.XLOOKUP(Calculations[[#This Row],[For XLOOKUP]],Factors[For XLOOKUP],Factors[Value],"")</f>
        <v>9.9661146212508699E-10</v>
      </c>
      <c r="M735" s="31" t="str">
        <f>_xlfn.XLOOKUP(Calculations[[#This Row],[For XLOOKUP]],Factors[For XLOOKUP],Factors[Units],"")</f>
        <v>tn CH₄/lt</v>
      </c>
      <c r="N735" s="12" t="str">
        <f>_xlfn.XLOOKUP(Calculations[[#This Row],[For XLOOKUP]],Factors[For XLOOKUP],Factors[Source],"")</f>
        <v>Greece. National Inventory Submissions 2024</v>
      </c>
      <c r="O735" s="26" t="s">
        <v>1079</v>
      </c>
      <c r="P735" s="26" t="s">
        <v>1079</v>
      </c>
      <c r="Q735" s="26" t="s">
        <v>1079</v>
      </c>
      <c r="R735" s="26" t="s">
        <v>1079</v>
      </c>
      <c r="S735" s="26">
        <v>8.9900771775082711E-2</v>
      </c>
      <c r="T735" s="26" t="s">
        <v>1077</v>
      </c>
      <c r="U735" s="65">
        <v>8.9900771775082711E-2</v>
      </c>
    </row>
    <row r="736" spans="1:21" x14ac:dyDescent="0.3">
      <c r="A736" s="8" t="s">
        <v>315</v>
      </c>
      <c r="B736" s="8" t="s">
        <v>578</v>
      </c>
      <c r="C736" s="9" t="s">
        <v>577</v>
      </c>
      <c r="D736" s="9" t="s">
        <v>585</v>
      </c>
      <c r="E736" s="8" t="s">
        <v>583</v>
      </c>
      <c r="F736" s="10" t="s">
        <v>307</v>
      </c>
      <c r="G736" s="29">
        <v>1960</v>
      </c>
      <c r="H736" s="11" t="s">
        <v>7</v>
      </c>
      <c r="I736" s="41" t="s">
        <v>588</v>
      </c>
      <c r="J736" s="46" t="s">
        <v>172</v>
      </c>
      <c r="K736" s="31" t="str">
        <f>_xlfn.XLOOKUP(Calculations[[#This Row],[For XLOOKUP]],Factors[For XLOOKUP],Factors[Factor],"")</f>
        <v>Σ.Ε. N2O m.</v>
      </c>
      <c r="L736" s="31">
        <f>_xlfn.XLOOKUP(Calculations[[#This Row],[For XLOOKUP]],Factors[For XLOOKUP],Factors[Value],"")</f>
        <v>1.0467775855894111E-7</v>
      </c>
      <c r="M736" s="31" t="str">
        <f>_xlfn.XLOOKUP(Calculations[[#This Row],[For XLOOKUP]],Factors[For XLOOKUP],Factors[Units],"")</f>
        <v>tn N2O/lt</v>
      </c>
      <c r="N736" s="12" t="str">
        <f>_xlfn.XLOOKUP(Calculations[[#This Row],[For XLOOKUP]],Factors[For XLOOKUP],Factors[Source],"")</f>
        <v>Greece. National Inventory Submissions 2024</v>
      </c>
      <c r="O736" s="26" t="s">
        <v>1079</v>
      </c>
      <c r="P736" s="26" t="s">
        <v>1079</v>
      </c>
      <c r="Q736" s="26" t="s">
        <v>1079</v>
      </c>
      <c r="R736" s="26" t="s">
        <v>1079</v>
      </c>
      <c r="S736" s="26">
        <v>0.11410202313754066</v>
      </c>
      <c r="T736" s="26" t="s">
        <v>1077</v>
      </c>
      <c r="U736" s="65">
        <v>0.11410202313754066</v>
      </c>
    </row>
    <row r="737" spans="1:21" x14ac:dyDescent="0.3">
      <c r="A737" s="8" t="s">
        <v>315</v>
      </c>
      <c r="B737" s="8" t="s">
        <v>578</v>
      </c>
      <c r="C737" s="9" t="s">
        <v>577</v>
      </c>
      <c r="D737" s="9" t="s">
        <v>585</v>
      </c>
      <c r="E737" s="8" t="s">
        <v>583</v>
      </c>
      <c r="F737" s="10" t="s">
        <v>307</v>
      </c>
      <c r="G737" s="28">
        <v>3329.61</v>
      </c>
      <c r="H737" s="11" t="s">
        <v>7</v>
      </c>
      <c r="I737" s="41" t="s">
        <v>588</v>
      </c>
      <c r="J737" s="46" t="s">
        <v>168</v>
      </c>
      <c r="K737" s="31" t="str">
        <f>_xlfn.XLOOKUP(Calculations[[#This Row],[For XLOOKUP]],Factors[For XLOOKUP],Factors[Factor],"")</f>
        <v>Σ.Ε. CO₂ m.</v>
      </c>
      <c r="L737" s="31">
        <f>_xlfn.XLOOKUP(Calculations[[#This Row],[For XLOOKUP]],Factors[For XLOOKUP],Factors[Value],"")</f>
        <v>2.6092581300000001E-3</v>
      </c>
      <c r="M737" s="31" t="str">
        <f>_xlfn.XLOOKUP(Calculations[[#This Row],[For XLOOKUP]],Factors[For XLOOKUP],Factors[Units],"")</f>
        <v>tn CO2/lt</v>
      </c>
      <c r="N737" s="12" t="str">
        <f>_xlfn.XLOOKUP(Calculations[[#This Row],[For XLOOKUP]],Factors[For XLOOKUP],Factors[Source],"")</f>
        <v>Greece. National Inventory Submissions 2024</v>
      </c>
      <c r="O737" s="26" t="s">
        <v>1079</v>
      </c>
      <c r="P737" s="26" t="s">
        <v>1079</v>
      </c>
      <c r="Q737" s="26" t="s">
        <v>1079</v>
      </c>
      <c r="R737" s="26" t="s">
        <v>1079</v>
      </c>
      <c r="S737" s="26">
        <v>0.3008255272765783</v>
      </c>
      <c r="T737" s="26" t="s">
        <v>1077</v>
      </c>
      <c r="U737" s="65">
        <v>0.3008255272765783</v>
      </c>
    </row>
    <row r="738" spans="1:21" x14ac:dyDescent="0.3">
      <c r="A738" s="8" t="s">
        <v>315</v>
      </c>
      <c r="B738" s="8" t="s">
        <v>578</v>
      </c>
      <c r="C738" s="9" t="s">
        <v>577</v>
      </c>
      <c r="D738" s="9" t="s">
        <v>585</v>
      </c>
      <c r="E738" s="8" t="s">
        <v>583</v>
      </c>
      <c r="F738" s="10" t="s">
        <v>307</v>
      </c>
      <c r="G738" s="29">
        <v>3329.61</v>
      </c>
      <c r="H738" s="11" t="s">
        <v>7</v>
      </c>
      <c r="I738" s="41" t="s">
        <v>588</v>
      </c>
      <c r="J738" s="46" t="s">
        <v>170</v>
      </c>
      <c r="K738" s="31" t="str">
        <f>_xlfn.XLOOKUP(Calculations[[#This Row],[For XLOOKUP]],Factors[For XLOOKUP],Factors[Factor],"")</f>
        <v>Σ.Ε. CH₄ m.</v>
      </c>
      <c r="L738" s="31">
        <f>_xlfn.XLOOKUP(Calculations[[#This Row],[For XLOOKUP]],Factors[For XLOOKUP],Factors[Value],"")</f>
        <v>9.9661146212508699E-10</v>
      </c>
      <c r="M738" s="31" t="str">
        <f>_xlfn.XLOOKUP(Calculations[[#This Row],[For XLOOKUP]],Factors[For XLOOKUP],Factors[Units],"")</f>
        <v>tn CH₄/lt</v>
      </c>
      <c r="N738" s="12" t="str">
        <f>_xlfn.XLOOKUP(Calculations[[#This Row],[For XLOOKUP]],Factors[For XLOOKUP],Factors[Source],"")</f>
        <v>Greece. National Inventory Submissions 2024</v>
      </c>
      <c r="O738" s="26" t="s">
        <v>1079</v>
      </c>
      <c r="P738" s="26" t="s">
        <v>1079</v>
      </c>
      <c r="Q738" s="26" t="s">
        <v>1079</v>
      </c>
      <c r="R738" s="26" t="s">
        <v>1079</v>
      </c>
      <c r="S738" s="26">
        <v>2.4842582700000002</v>
      </c>
      <c r="T738" s="26" t="s">
        <v>1077</v>
      </c>
      <c r="U738" s="65">
        <v>2.4842582700000002</v>
      </c>
    </row>
    <row r="739" spans="1:21" x14ac:dyDescent="0.3">
      <c r="A739" s="8" t="s">
        <v>315</v>
      </c>
      <c r="B739" s="8" t="s">
        <v>578</v>
      </c>
      <c r="C739" s="9" t="s">
        <v>577</v>
      </c>
      <c r="D739" s="9" t="s">
        <v>585</v>
      </c>
      <c r="E739" s="8" t="s">
        <v>583</v>
      </c>
      <c r="F739" s="10" t="s">
        <v>307</v>
      </c>
      <c r="G739" s="29">
        <v>3329.61</v>
      </c>
      <c r="H739" s="11" t="s">
        <v>7</v>
      </c>
      <c r="I739" s="41" t="s">
        <v>588</v>
      </c>
      <c r="J739" s="46" t="s">
        <v>172</v>
      </c>
      <c r="K739" s="31" t="str">
        <f>_xlfn.XLOOKUP(Calculations[[#This Row],[For XLOOKUP]],Factors[For XLOOKUP],Factors[Factor],"")</f>
        <v>Σ.Ε. N2O m.</v>
      </c>
      <c r="L739" s="31">
        <f>_xlfn.XLOOKUP(Calculations[[#This Row],[For XLOOKUP]],Factors[For XLOOKUP],Factors[Value],"")</f>
        <v>1.0467775855894111E-7</v>
      </c>
      <c r="M739" s="31" t="str">
        <f>_xlfn.XLOOKUP(Calculations[[#This Row],[For XLOOKUP]],Factors[For XLOOKUP],Factors[Units],"")</f>
        <v>tn N2O/lt</v>
      </c>
      <c r="N739" s="12" t="str">
        <f>_xlfn.XLOOKUP(Calculations[[#This Row],[For XLOOKUP]],Factors[For XLOOKUP],Factors[Source],"")</f>
        <v>Greece. National Inventory Submissions 2024</v>
      </c>
      <c r="O739" s="26" t="s">
        <v>1079</v>
      </c>
      <c r="P739" s="26" t="s">
        <v>1079</v>
      </c>
      <c r="Q739" s="26" t="s">
        <v>1079</v>
      </c>
      <c r="R739" s="26" t="s">
        <v>1079</v>
      </c>
      <c r="S739" s="26">
        <v>1.0895872E-3</v>
      </c>
      <c r="T739" s="26" t="s">
        <v>1077</v>
      </c>
      <c r="U739" s="65">
        <v>1.0895872E-3</v>
      </c>
    </row>
    <row r="740" spans="1:21" x14ac:dyDescent="0.3">
      <c r="A740" s="8" t="s">
        <v>315</v>
      </c>
      <c r="B740" s="8" t="s">
        <v>578</v>
      </c>
      <c r="C740" s="9" t="s">
        <v>577</v>
      </c>
      <c r="D740" s="9" t="s">
        <v>585</v>
      </c>
      <c r="E740" s="8" t="s">
        <v>583</v>
      </c>
      <c r="F740" s="10" t="s">
        <v>307</v>
      </c>
      <c r="G740" s="28">
        <v>1847.2</v>
      </c>
      <c r="H740" s="11" t="s">
        <v>7</v>
      </c>
      <c r="I740" s="41" t="s">
        <v>588</v>
      </c>
      <c r="J740" s="46" t="s">
        <v>168</v>
      </c>
      <c r="K740" s="31" t="str">
        <f>_xlfn.XLOOKUP(Calculations[[#This Row],[For XLOOKUP]],Factors[For XLOOKUP],Factors[Factor],"")</f>
        <v>Σ.Ε. CO₂ m.</v>
      </c>
      <c r="L740" s="31">
        <f>_xlfn.XLOOKUP(Calculations[[#This Row],[For XLOOKUP]],Factors[For XLOOKUP],Factors[Value],"")</f>
        <v>2.6092581300000001E-3</v>
      </c>
      <c r="M740" s="31" t="str">
        <f>_xlfn.XLOOKUP(Calculations[[#This Row],[For XLOOKUP]],Factors[For XLOOKUP],Factors[Units],"")</f>
        <v>tn CO2/lt</v>
      </c>
      <c r="N740" s="12" t="str">
        <f>_xlfn.XLOOKUP(Calculations[[#This Row],[For XLOOKUP]],Factors[For XLOOKUP],Factors[Source],"")</f>
        <v>Greece. National Inventory Submissions 2024</v>
      </c>
      <c r="O740" s="26" t="s">
        <v>1079</v>
      </c>
      <c r="P740" s="26" t="s">
        <v>1079</v>
      </c>
      <c r="Q740" s="26" t="s">
        <v>1079</v>
      </c>
      <c r="R740" s="26" t="s">
        <v>1079</v>
      </c>
      <c r="S740" s="26">
        <v>1.6694547523331706E-5</v>
      </c>
      <c r="T740" s="26" t="s">
        <v>1077</v>
      </c>
      <c r="U740" s="65">
        <v>1.6694547523331706E-5</v>
      </c>
    </row>
    <row r="741" spans="1:21" x14ac:dyDescent="0.3">
      <c r="A741" s="8" t="s">
        <v>315</v>
      </c>
      <c r="B741" s="8" t="s">
        <v>578</v>
      </c>
      <c r="C741" s="9" t="s">
        <v>577</v>
      </c>
      <c r="D741" s="9" t="s">
        <v>585</v>
      </c>
      <c r="E741" s="8" t="s">
        <v>583</v>
      </c>
      <c r="F741" s="10" t="s">
        <v>307</v>
      </c>
      <c r="G741" s="29">
        <v>1847.2</v>
      </c>
      <c r="H741" s="11" t="s">
        <v>7</v>
      </c>
      <c r="I741" s="41" t="s">
        <v>588</v>
      </c>
      <c r="J741" s="46" t="s">
        <v>170</v>
      </c>
      <c r="K741" s="31" t="str">
        <f>_xlfn.XLOOKUP(Calculations[[#This Row],[For XLOOKUP]],Factors[For XLOOKUP],Factors[Factor],"")</f>
        <v>Σ.Ε. CH₄ m.</v>
      </c>
      <c r="L741" s="31">
        <f>_xlfn.XLOOKUP(Calculations[[#This Row],[For XLOOKUP]],Factors[For XLOOKUP],Factors[Value],"")</f>
        <v>9.9661146212508699E-10</v>
      </c>
      <c r="M741" s="31" t="str">
        <f>_xlfn.XLOOKUP(Calculations[[#This Row],[For XLOOKUP]],Factors[For XLOOKUP],Factors[Units],"")</f>
        <v>tn CH₄/lt</v>
      </c>
      <c r="N741" s="12" t="str">
        <f>_xlfn.XLOOKUP(Calculations[[#This Row],[For XLOOKUP]],Factors[For XLOOKUP],Factors[Source],"")</f>
        <v>Greece. National Inventory Submissions 2024</v>
      </c>
      <c r="O741" s="26" t="s">
        <v>1079</v>
      </c>
      <c r="P741" s="26" t="s">
        <v>1079</v>
      </c>
      <c r="Q741" s="26" t="s">
        <v>1079</v>
      </c>
      <c r="R741" s="26" t="s">
        <v>1079</v>
      </c>
      <c r="S741" s="26">
        <v>8.2194487194839518E-5</v>
      </c>
      <c r="T741" s="26" t="s">
        <v>1077</v>
      </c>
      <c r="U741" s="65">
        <v>8.2194487194839518E-5</v>
      </c>
    </row>
    <row r="742" spans="1:21" x14ac:dyDescent="0.3">
      <c r="A742" s="8" t="s">
        <v>315</v>
      </c>
      <c r="B742" s="8" t="s">
        <v>578</v>
      </c>
      <c r="C742" s="9" t="s">
        <v>577</v>
      </c>
      <c r="D742" s="9" t="s">
        <v>585</v>
      </c>
      <c r="E742" s="8" t="s">
        <v>583</v>
      </c>
      <c r="F742" s="10" t="s">
        <v>307</v>
      </c>
      <c r="G742" s="29">
        <v>1847.2</v>
      </c>
      <c r="H742" s="11" t="s">
        <v>7</v>
      </c>
      <c r="I742" s="41" t="s">
        <v>588</v>
      </c>
      <c r="J742" s="46" t="s">
        <v>172</v>
      </c>
      <c r="K742" s="12" t="str">
        <f>_xlfn.XLOOKUP(Calculations[[#This Row],[For XLOOKUP]],Factors[For XLOOKUP],Factors[Factor],"")</f>
        <v>Σ.Ε. N2O m.</v>
      </c>
      <c r="L742" s="12">
        <f>_xlfn.XLOOKUP(Calculations[[#This Row],[For XLOOKUP]],Factors[For XLOOKUP],Factors[Value],"")</f>
        <v>1.0467775855894111E-7</v>
      </c>
      <c r="M742" s="12" t="str">
        <f>_xlfn.XLOOKUP(Calculations[[#This Row],[For XLOOKUP]],Factors[For XLOOKUP],Factors[Units],"")</f>
        <v>tn N2O/lt</v>
      </c>
      <c r="N742" s="12" t="str">
        <f>_xlfn.XLOOKUP(Calculations[[#This Row],[For XLOOKUP]],Factors[For XLOOKUP],Factors[Source],"")</f>
        <v>Greece. National Inventory Submissions 2024</v>
      </c>
      <c r="O742" s="54" t="s">
        <v>1079</v>
      </c>
      <c r="P742" s="54" t="s">
        <v>1079</v>
      </c>
      <c r="Q742" s="54" t="s">
        <v>1079</v>
      </c>
      <c r="R742" s="54" t="s">
        <v>1079</v>
      </c>
      <c r="S742" s="54">
        <v>8.4254392302991426E-5</v>
      </c>
      <c r="T742" s="54" t="s">
        <v>1077</v>
      </c>
      <c r="U742" s="125">
        <v>8.4254392302991426E-5</v>
      </c>
    </row>
    <row r="743" spans="1:21" x14ac:dyDescent="0.3">
      <c r="A743" s="8" t="s">
        <v>315</v>
      </c>
      <c r="B743" s="8" t="s">
        <v>578</v>
      </c>
      <c r="C743" s="9" t="s">
        <v>577</v>
      </c>
      <c r="D743" s="9" t="s">
        <v>585</v>
      </c>
      <c r="E743" s="8" t="s">
        <v>583</v>
      </c>
      <c r="F743" s="10" t="s">
        <v>308</v>
      </c>
      <c r="G743" s="28">
        <v>2008.6000000000001</v>
      </c>
      <c r="H743" s="11" t="s">
        <v>7</v>
      </c>
      <c r="I743" s="41" t="s">
        <v>589</v>
      </c>
      <c r="J743" s="46" t="s">
        <v>169</v>
      </c>
      <c r="K743" s="31" t="str">
        <f>_xlfn.XLOOKUP(Calculations[[#This Row],[For XLOOKUP]],Factors[For XLOOKUP],Factors[Factor],"")</f>
        <v>Σ.Ε. CO₂ m.</v>
      </c>
      <c r="L743" s="31">
        <f>_xlfn.XLOOKUP(Calculations[[#This Row],[For XLOOKUP]],Factors[For XLOOKUP],Factors[Value],"")</f>
        <v>2.3432595615E-3</v>
      </c>
      <c r="M743" s="31" t="str">
        <f>_xlfn.XLOOKUP(Calculations[[#This Row],[For XLOOKUP]],Factors[For XLOOKUP],Factors[Units],"")</f>
        <v>tn CO2/lt</v>
      </c>
      <c r="N743" s="12" t="str">
        <f>_xlfn.XLOOKUP(Calculations[[#This Row],[For XLOOKUP]],Factors[For XLOOKUP],Factors[Source],"")</f>
        <v>Greece. National Inventory Submissions 2024</v>
      </c>
      <c r="O743" s="26" t="s">
        <v>1079</v>
      </c>
      <c r="P743" s="26" t="s">
        <v>1079</v>
      </c>
      <c r="Q743" s="26" t="s">
        <v>1079</v>
      </c>
      <c r="R743" s="26" t="s">
        <v>1079</v>
      </c>
      <c r="S743" s="26">
        <v>3.1154352904281564E-4</v>
      </c>
      <c r="T743" s="26" t="s">
        <v>1077</v>
      </c>
      <c r="U743" s="65">
        <v>3.1154352904281564E-4</v>
      </c>
    </row>
    <row r="744" spans="1:21" x14ac:dyDescent="0.3">
      <c r="A744" s="8" t="s">
        <v>315</v>
      </c>
      <c r="B744" s="8" t="s">
        <v>578</v>
      </c>
      <c r="C744" s="9" t="s">
        <v>577</v>
      </c>
      <c r="D744" s="9" t="s">
        <v>585</v>
      </c>
      <c r="E744" s="8" t="s">
        <v>583</v>
      </c>
      <c r="F744" s="10" t="s">
        <v>308</v>
      </c>
      <c r="G744" s="29">
        <v>2008.6000000000001</v>
      </c>
      <c r="H744" s="11" t="s">
        <v>7</v>
      </c>
      <c r="I744" s="41" t="s">
        <v>589</v>
      </c>
      <c r="J744" s="46" t="s">
        <v>171</v>
      </c>
      <c r="K744" s="31" t="str">
        <f>_xlfn.XLOOKUP(Calculations[[#This Row],[For XLOOKUP]],Factors[For XLOOKUP],Factors[Factor],"")</f>
        <v>Σ.Ε. CH₄ m.</v>
      </c>
      <c r="L744" s="31">
        <f>_xlfn.XLOOKUP(Calculations[[#This Row],[For XLOOKUP]],Factors[For XLOOKUP],Factors[Value],"")</f>
        <v>2.9862611012340788E-7</v>
      </c>
      <c r="M744" s="31" t="str">
        <f>_xlfn.XLOOKUP(Calculations[[#This Row],[For XLOOKUP]],Factors[For XLOOKUP],Factors[Units],"")</f>
        <v>tn CH₄/lt</v>
      </c>
      <c r="N744" s="12" t="str">
        <f>_xlfn.XLOOKUP(Calculations[[#This Row],[For XLOOKUP]],Factors[For XLOOKUP],Factors[Source],"")</f>
        <v>Greece. National Inventory Submissions 2024</v>
      </c>
      <c r="O744" s="26" t="s">
        <v>1079</v>
      </c>
      <c r="P744" s="26" t="s">
        <v>1079</v>
      </c>
      <c r="Q744" s="26" t="s">
        <v>1079</v>
      </c>
      <c r="R744" s="26" t="s">
        <v>1079</v>
      </c>
      <c r="S744" s="26">
        <v>7.9957282432381469E-7</v>
      </c>
      <c r="T744" s="26" t="s">
        <v>1077</v>
      </c>
      <c r="U744" s="65">
        <v>7.9957282432381469E-7</v>
      </c>
    </row>
    <row r="745" spans="1:21" x14ac:dyDescent="0.3">
      <c r="A745" s="8" t="s">
        <v>315</v>
      </c>
      <c r="B745" s="8" t="s">
        <v>578</v>
      </c>
      <c r="C745" s="9" t="s">
        <v>577</v>
      </c>
      <c r="D745" s="9" t="s">
        <v>585</v>
      </c>
      <c r="E745" s="8" t="s">
        <v>583</v>
      </c>
      <c r="F745" s="10" t="s">
        <v>308</v>
      </c>
      <c r="G745" s="29">
        <v>2008.6000000000001</v>
      </c>
      <c r="H745" s="11" t="s">
        <v>7</v>
      </c>
      <c r="I745" s="41" t="s">
        <v>589</v>
      </c>
      <c r="J745" s="46" t="s">
        <v>173</v>
      </c>
      <c r="K745" s="31" t="str">
        <f>_xlfn.XLOOKUP(Calculations[[#This Row],[For XLOOKUP]],Factors[For XLOOKUP],Factors[Factor],"")</f>
        <v>Σ.Ε. N2O m.</v>
      </c>
      <c r="L745" s="31">
        <f>_xlfn.XLOOKUP(Calculations[[#This Row],[For XLOOKUP]],Factors[For XLOOKUP],Factors[Value],"")</f>
        <v>4.3350728455066983E-8</v>
      </c>
      <c r="M745" s="31" t="str">
        <f>_xlfn.XLOOKUP(Calculations[[#This Row],[For XLOOKUP]],Factors[For XLOOKUP],Factors[Units],"")</f>
        <v>tn N2O/lt</v>
      </c>
      <c r="N745" s="12" t="str">
        <f>_xlfn.XLOOKUP(Calculations[[#This Row],[For XLOOKUP]],Factors[For XLOOKUP],Factors[Source],"")</f>
        <v>Greece. National Inventory Submissions 2024</v>
      </c>
      <c r="O745" s="26" t="s">
        <v>1079</v>
      </c>
      <c r="P745" s="26" t="s">
        <v>1079</v>
      </c>
      <c r="Q745" s="26" t="s">
        <v>1079</v>
      </c>
      <c r="R745" s="26" t="s">
        <v>1079</v>
      </c>
      <c r="S745" s="26">
        <v>0.531237603</v>
      </c>
      <c r="T745" s="26" t="s">
        <v>1077</v>
      </c>
      <c r="U745" s="65">
        <v>0.531237603</v>
      </c>
    </row>
    <row r="746" spans="1:21" x14ac:dyDescent="0.3">
      <c r="A746" s="8" t="s">
        <v>315</v>
      </c>
      <c r="B746" s="8" t="s">
        <v>578</v>
      </c>
      <c r="C746" s="9" t="s">
        <v>577</v>
      </c>
      <c r="D746" s="9" t="s">
        <v>585</v>
      </c>
      <c r="E746" s="8" t="s">
        <v>583</v>
      </c>
      <c r="F746" s="10" t="s">
        <v>308</v>
      </c>
      <c r="G746" s="28">
        <v>3552.8019999999997</v>
      </c>
      <c r="H746" s="11" t="s">
        <v>7</v>
      </c>
      <c r="I746" s="41" t="s">
        <v>589</v>
      </c>
      <c r="J746" s="46" t="s">
        <v>169</v>
      </c>
      <c r="K746" s="31" t="str">
        <f>_xlfn.XLOOKUP(Calculations[[#This Row],[For XLOOKUP]],Factors[For XLOOKUP],Factors[Factor],"")</f>
        <v>Σ.Ε. CO₂ m.</v>
      </c>
      <c r="L746" s="31">
        <f>_xlfn.XLOOKUP(Calculations[[#This Row],[For XLOOKUP]],Factors[For XLOOKUP],Factors[Value],"")</f>
        <v>2.3432595615E-3</v>
      </c>
      <c r="M746" s="31" t="str">
        <f>_xlfn.XLOOKUP(Calculations[[#This Row],[For XLOOKUP]],Factors[For XLOOKUP],Factors[Units],"")</f>
        <v>tn CO2/lt</v>
      </c>
      <c r="N746" s="12" t="str">
        <f>_xlfn.XLOOKUP(Calculations[[#This Row],[For XLOOKUP]],Factors[For XLOOKUP],Factors[Source],"")</f>
        <v>Greece. National Inventory Submissions 2024</v>
      </c>
      <c r="O746" s="26" t="s">
        <v>1079</v>
      </c>
      <c r="P746" s="26" t="s">
        <v>1079</v>
      </c>
      <c r="Q746" s="26" t="s">
        <v>1079</v>
      </c>
      <c r="R746" s="26" t="s">
        <v>1079</v>
      </c>
      <c r="S746" s="26">
        <v>1.3364468000000001E-2</v>
      </c>
      <c r="T746" s="26" t="s">
        <v>1077</v>
      </c>
      <c r="U746" s="65">
        <v>1.3364468000000001E-2</v>
      </c>
    </row>
    <row r="747" spans="1:21" x14ac:dyDescent="0.3">
      <c r="A747" s="8" t="s">
        <v>315</v>
      </c>
      <c r="B747" s="8" t="s">
        <v>578</v>
      </c>
      <c r="C747" s="9" t="s">
        <v>577</v>
      </c>
      <c r="D747" s="9" t="s">
        <v>585</v>
      </c>
      <c r="E747" s="8" t="s">
        <v>583</v>
      </c>
      <c r="F747" s="10" t="s">
        <v>308</v>
      </c>
      <c r="G747" s="29">
        <v>3552.8019999999997</v>
      </c>
      <c r="H747" s="11" t="s">
        <v>7</v>
      </c>
      <c r="I747" s="41" t="s">
        <v>589</v>
      </c>
      <c r="J747" s="46" t="s">
        <v>171</v>
      </c>
      <c r="K747" s="31" t="str">
        <f>_xlfn.XLOOKUP(Calculations[[#This Row],[For XLOOKUP]],Factors[For XLOOKUP],Factors[Factor],"")</f>
        <v>Σ.Ε. CH₄ m.</v>
      </c>
      <c r="L747" s="31">
        <f>_xlfn.XLOOKUP(Calculations[[#This Row],[For XLOOKUP]],Factors[For XLOOKUP],Factors[Value],"")</f>
        <v>2.9862611012340788E-7</v>
      </c>
      <c r="M747" s="31" t="str">
        <f>_xlfn.XLOOKUP(Calculations[[#This Row],[For XLOOKUP]],Factors[For XLOOKUP],Factors[Units],"")</f>
        <v>tn CH₄/lt</v>
      </c>
      <c r="N747" s="12" t="str">
        <f>_xlfn.XLOOKUP(Calculations[[#This Row],[For XLOOKUP]],Factors[For XLOOKUP],Factors[Source],"")</f>
        <v>Greece. National Inventory Submissions 2024</v>
      </c>
      <c r="O747" s="26" t="s">
        <v>1079</v>
      </c>
      <c r="P747" s="26" t="s">
        <v>1079</v>
      </c>
      <c r="Q747" s="26" t="s">
        <v>1079</v>
      </c>
      <c r="R747" s="26" t="s">
        <v>1079</v>
      </c>
      <c r="S747" s="26">
        <v>5.9809225640718042E-2</v>
      </c>
      <c r="T747" s="26" t="s">
        <v>1077</v>
      </c>
      <c r="U747" s="65">
        <v>5.9809225640718042E-2</v>
      </c>
    </row>
    <row r="748" spans="1:21" x14ac:dyDescent="0.3">
      <c r="A748" s="8" t="s">
        <v>315</v>
      </c>
      <c r="B748" s="8" t="s">
        <v>578</v>
      </c>
      <c r="C748" s="9" t="s">
        <v>577</v>
      </c>
      <c r="D748" s="9" t="s">
        <v>585</v>
      </c>
      <c r="E748" s="8" t="s">
        <v>583</v>
      </c>
      <c r="F748" s="10" t="s">
        <v>308</v>
      </c>
      <c r="G748" s="29">
        <v>3552.8019999999997</v>
      </c>
      <c r="H748" s="11" t="s">
        <v>7</v>
      </c>
      <c r="I748" s="41" t="s">
        <v>589</v>
      </c>
      <c r="J748" s="46" t="s">
        <v>173</v>
      </c>
      <c r="K748" s="31" t="str">
        <f>_xlfn.XLOOKUP(Calculations[[#This Row],[For XLOOKUP]],Factors[For XLOOKUP],Factors[Factor],"")</f>
        <v>Σ.Ε. N2O m.</v>
      </c>
      <c r="L748" s="31">
        <f>_xlfn.XLOOKUP(Calculations[[#This Row],[For XLOOKUP]],Factors[For XLOOKUP],Factors[Value],"")</f>
        <v>4.3350728455066983E-8</v>
      </c>
      <c r="M748" s="31" t="str">
        <f>_xlfn.XLOOKUP(Calculations[[#This Row],[For XLOOKUP]],Factors[For XLOOKUP],Factors[Units],"")</f>
        <v>tn N2O/lt</v>
      </c>
      <c r="N748" s="12" t="str">
        <f>_xlfn.XLOOKUP(Calculations[[#This Row],[For XLOOKUP]],Factors[For XLOOKUP],Factors[Source],"")</f>
        <v>Greece. National Inventory Submissions 2024</v>
      </c>
      <c r="O748" s="26" t="s">
        <v>1079</v>
      </c>
      <c r="P748" s="26" t="s">
        <v>1079</v>
      </c>
      <c r="Q748" s="26" t="s">
        <v>1079</v>
      </c>
      <c r="R748" s="26" t="s">
        <v>1079</v>
      </c>
      <c r="S748" s="26">
        <v>3.929727742769018</v>
      </c>
      <c r="T748" s="26" t="s">
        <v>1077</v>
      </c>
      <c r="U748" s="65">
        <v>3.929727742769018</v>
      </c>
    </row>
    <row r="749" spans="1:21" x14ac:dyDescent="0.3">
      <c r="A749" s="8" t="s">
        <v>315</v>
      </c>
      <c r="B749" s="8" t="s">
        <v>578</v>
      </c>
      <c r="C749" s="9" t="s">
        <v>577</v>
      </c>
      <c r="D749" s="9" t="s">
        <v>585</v>
      </c>
      <c r="E749" s="8" t="s">
        <v>583</v>
      </c>
      <c r="F749" s="10" t="s">
        <v>308</v>
      </c>
      <c r="G749" s="28">
        <v>46.256</v>
      </c>
      <c r="H749" s="11" t="s">
        <v>7</v>
      </c>
      <c r="I749" s="41" t="s">
        <v>589</v>
      </c>
      <c r="J749" s="46" t="s">
        <v>169</v>
      </c>
      <c r="K749" s="31" t="str">
        <f>_xlfn.XLOOKUP(Calculations[[#This Row],[For XLOOKUP]],Factors[For XLOOKUP],Factors[Factor],"")</f>
        <v>Σ.Ε. CO₂ m.</v>
      </c>
      <c r="L749" s="31">
        <f>_xlfn.XLOOKUP(Calculations[[#This Row],[For XLOOKUP]],Factors[For XLOOKUP],Factors[Value],"")</f>
        <v>2.3432595615E-3</v>
      </c>
      <c r="M749" s="31" t="str">
        <f>_xlfn.XLOOKUP(Calculations[[#This Row],[For XLOOKUP]],Factors[For XLOOKUP],Factors[Units],"")</f>
        <v>tn CO2/lt</v>
      </c>
      <c r="N749" s="12" t="str">
        <f>_xlfn.XLOOKUP(Calculations[[#This Row],[For XLOOKUP]],Factors[For XLOOKUP],Factors[Source],"")</f>
        <v>Greece. National Inventory Submissions 2024</v>
      </c>
      <c r="O749" s="26" t="s">
        <v>1079</v>
      </c>
      <c r="P749" s="26" t="s">
        <v>1079</v>
      </c>
      <c r="Q749" s="26" t="s">
        <v>1079</v>
      </c>
      <c r="R749" s="26" t="s">
        <v>1079</v>
      </c>
      <c r="S749" s="26">
        <v>4.9516815343697569E-2</v>
      </c>
      <c r="T749" s="26" t="s">
        <v>1077</v>
      </c>
      <c r="U749" s="65">
        <v>4.9516815343697569E-2</v>
      </c>
    </row>
    <row r="750" spans="1:21" ht="19.2" customHeight="1" x14ac:dyDescent="0.3">
      <c r="A750" s="8" t="s">
        <v>315</v>
      </c>
      <c r="B750" s="8" t="s">
        <v>578</v>
      </c>
      <c r="C750" s="9" t="s">
        <v>577</v>
      </c>
      <c r="D750" s="9" t="s">
        <v>585</v>
      </c>
      <c r="E750" s="8" t="s">
        <v>583</v>
      </c>
      <c r="F750" s="10" t="s">
        <v>308</v>
      </c>
      <c r="G750" s="29">
        <v>46.256</v>
      </c>
      <c r="H750" s="11" t="s">
        <v>7</v>
      </c>
      <c r="I750" s="41" t="s">
        <v>589</v>
      </c>
      <c r="J750" s="46" t="s">
        <v>171</v>
      </c>
      <c r="K750" s="31" t="str">
        <f>_xlfn.XLOOKUP(Calculations[[#This Row],[For XLOOKUP]],Factors[For XLOOKUP],Factors[Factor],"")</f>
        <v>Σ.Ε. CH₄ m.</v>
      </c>
      <c r="L750" s="31">
        <f>_xlfn.XLOOKUP(Calculations[[#This Row],[For XLOOKUP]],Factors[For XLOOKUP],Factors[Value],"")</f>
        <v>2.9862611012340788E-7</v>
      </c>
      <c r="M750" s="31" t="str">
        <f>_xlfn.XLOOKUP(Calculations[[#This Row],[For XLOOKUP]],Factors[For XLOOKUP],Factors[Units],"")</f>
        <v>tn CH₄/lt</v>
      </c>
      <c r="N750" s="12" t="str">
        <f>_xlfn.XLOOKUP(Calculations[[#This Row],[For XLOOKUP]],Factors[For XLOOKUP],Factors[Source],"")</f>
        <v>Greece. National Inventory Submissions 2024</v>
      </c>
      <c r="O750" s="26" t="s">
        <v>1079</v>
      </c>
      <c r="P750" s="26" t="s">
        <v>1079</v>
      </c>
      <c r="Q750" s="26" t="s">
        <v>1079</v>
      </c>
      <c r="R750" s="26" t="s">
        <v>1079</v>
      </c>
      <c r="S750" s="26">
        <v>0.30547767986378738</v>
      </c>
      <c r="T750" s="26" t="s">
        <v>1077</v>
      </c>
      <c r="U750" s="65">
        <v>0.30547767986378738</v>
      </c>
    </row>
    <row r="751" spans="1:21" ht="19.2" customHeight="1" x14ac:dyDescent="0.3">
      <c r="A751" s="8" t="s">
        <v>315</v>
      </c>
      <c r="B751" s="8" t="s">
        <v>578</v>
      </c>
      <c r="C751" s="9" t="s">
        <v>577</v>
      </c>
      <c r="D751" s="9" t="s">
        <v>585</v>
      </c>
      <c r="E751" s="8" t="s">
        <v>583</v>
      </c>
      <c r="F751" s="10" t="s">
        <v>308</v>
      </c>
      <c r="G751" s="29">
        <v>46.256</v>
      </c>
      <c r="H751" s="11" t="s">
        <v>7</v>
      </c>
      <c r="I751" s="41" t="s">
        <v>589</v>
      </c>
      <c r="J751" s="46" t="s">
        <v>173</v>
      </c>
      <c r="K751" s="12" t="str">
        <f>_xlfn.XLOOKUP(Calculations[[#This Row],[For XLOOKUP]],Factors[For XLOOKUP],Factors[Factor],"")</f>
        <v>Σ.Ε. N2O m.</v>
      </c>
      <c r="L751" s="12">
        <f>_xlfn.XLOOKUP(Calculations[[#This Row],[For XLOOKUP]],Factors[For XLOOKUP],Factors[Value],"")</f>
        <v>4.3350728455066983E-8</v>
      </c>
      <c r="M751" s="12" t="str">
        <f>_xlfn.XLOOKUP(Calculations[[#This Row],[For XLOOKUP]],Factors[For XLOOKUP],Factors[Units],"")</f>
        <v>tn N2O/lt</v>
      </c>
      <c r="N751" s="12" t="str">
        <f>_xlfn.XLOOKUP(Calculations[[#This Row],[For XLOOKUP]],Factors[For XLOOKUP],Factors[Source],"")</f>
        <v>Greece. National Inventory Submissions 2024</v>
      </c>
      <c r="O751" s="54" t="s">
        <v>1079</v>
      </c>
      <c r="P751" s="54" t="s">
        <v>1079</v>
      </c>
      <c r="Q751" s="54" t="s">
        <v>1079</v>
      </c>
      <c r="R751" s="54" t="s">
        <v>1079</v>
      </c>
      <c r="S751" s="54">
        <v>1.4937356579552662E-2</v>
      </c>
      <c r="T751" s="54" t="s">
        <v>1077</v>
      </c>
      <c r="U751" s="125">
        <v>1.4937356579552662E-2</v>
      </c>
    </row>
    <row r="752" spans="1:21" ht="19.2" customHeight="1" x14ac:dyDescent="0.3">
      <c r="A752" s="8" t="s">
        <v>315</v>
      </c>
      <c r="B752" s="8" t="s">
        <v>578</v>
      </c>
      <c r="C752" s="9" t="s">
        <v>577</v>
      </c>
      <c r="D752" s="9" t="s">
        <v>585</v>
      </c>
      <c r="E752" s="8" t="s">
        <v>583</v>
      </c>
      <c r="F752" s="10" t="s">
        <v>308</v>
      </c>
      <c r="G752" s="28">
        <v>30</v>
      </c>
      <c r="H752" s="11" t="s">
        <v>7</v>
      </c>
      <c r="I752" s="41" t="s">
        <v>589</v>
      </c>
      <c r="J752" s="46" t="s">
        <v>169</v>
      </c>
      <c r="K752" s="31" t="str">
        <f>_xlfn.XLOOKUP(Calculations[[#This Row],[For XLOOKUP]],Factors[For XLOOKUP],Factors[Factor],"")</f>
        <v>Σ.Ε. CO₂ m.</v>
      </c>
      <c r="L752" s="31">
        <f>_xlfn.XLOOKUP(Calculations[[#This Row],[For XLOOKUP]],Factors[For XLOOKUP],Factors[Value],"")</f>
        <v>2.3432595615E-3</v>
      </c>
      <c r="M752" s="31" t="str">
        <f>_xlfn.XLOOKUP(Calculations[[#This Row],[For XLOOKUP]],Factors[For XLOOKUP],Factors[Units],"")</f>
        <v>tn CO2/lt</v>
      </c>
      <c r="N752" s="12" t="str">
        <f>_xlfn.XLOOKUP(Calculations[[#This Row],[For XLOOKUP]],Factors[For XLOOKUP],Factors[Source],"")</f>
        <v>Greece. National Inventory Submissions 2024</v>
      </c>
      <c r="O752" s="26" t="s">
        <v>1079</v>
      </c>
      <c r="P752" s="26" t="s">
        <v>1079</v>
      </c>
      <c r="Q752" s="26" t="s">
        <v>1079</v>
      </c>
      <c r="R752" s="26" t="s">
        <v>1079</v>
      </c>
      <c r="S752" s="26">
        <v>0.98144966642635711</v>
      </c>
      <c r="T752" s="26" t="s">
        <v>1077</v>
      </c>
      <c r="U752" s="65">
        <v>0.98144966642635711</v>
      </c>
    </row>
    <row r="753" spans="1:21" ht="19.2" customHeight="1" x14ac:dyDescent="0.3">
      <c r="A753" s="8" t="s">
        <v>315</v>
      </c>
      <c r="B753" s="8" t="s">
        <v>578</v>
      </c>
      <c r="C753" s="9" t="s">
        <v>577</v>
      </c>
      <c r="D753" s="9" t="s">
        <v>585</v>
      </c>
      <c r="E753" s="8" t="s">
        <v>583</v>
      </c>
      <c r="F753" s="10" t="s">
        <v>308</v>
      </c>
      <c r="G753" s="29">
        <v>30</v>
      </c>
      <c r="H753" s="11" t="s">
        <v>7</v>
      </c>
      <c r="I753" s="41" t="s">
        <v>589</v>
      </c>
      <c r="J753" s="46" t="s">
        <v>171</v>
      </c>
      <c r="K753" s="31" t="str">
        <f>_xlfn.XLOOKUP(Calculations[[#This Row],[For XLOOKUP]],Factors[For XLOOKUP],Factors[Factor],"")</f>
        <v>Σ.Ε. CH₄ m.</v>
      </c>
      <c r="L753" s="31">
        <f>_xlfn.XLOOKUP(Calculations[[#This Row],[For XLOOKUP]],Factors[For XLOOKUP],Factors[Value],"")</f>
        <v>2.9862611012340788E-7</v>
      </c>
      <c r="M753" s="31" t="str">
        <f>_xlfn.XLOOKUP(Calculations[[#This Row],[For XLOOKUP]],Factors[For XLOOKUP],Factors[Units],"")</f>
        <v>tn CH₄/lt</v>
      </c>
      <c r="N753" s="12" t="str">
        <f>_xlfn.XLOOKUP(Calculations[[#This Row],[For XLOOKUP]],Factors[For XLOOKUP],Factors[Source],"")</f>
        <v>Greece. National Inventory Submissions 2024</v>
      </c>
      <c r="O753" s="26" t="s">
        <v>1079</v>
      </c>
      <c r="P753" s="26" t="s">
        <v>1079</v>
      </c>
      <c r="Q753" s="26" t="s">
        <v>1079</v>
      </c>
      <c r="R753" s="26" t="s">
        <v>1079</v>
      </c>
      <c r="S753" s="26">
        <v>1.2366826681820845E-2</v>
      </c>
      <c r="T753" s="26" t="s">
        <v>1077</v>
      </c>
      <c r="U753" s="65">
        <v>1.2366826681820845E-2</v>
      </c>
    </row>
    <row r="754" spans="1:21" x14ac:dyDescent="0.3">
      <c r="A754" s="8" t="s">
        <v>315</v>
      </c>
      <c r="B754" s="8" t="s">
        <v>578</v>
      </c>
      <c r="C754" s="9" t="s">
        <v>577</v>
      </c>
      <c r="D754" s="9" t="s">
        <v>585</v>
      </c>
      <c r="E754" s="8" t="s">
        <v>583</v>
      </c>
      <c r="F754" s="10" t="s">
        <v>308</v>
      </c>
      <c r="G754" s="29">
        <v>30</v>
      </c>
      <c r="H754" s="11" t="s">
        <v>7</v>
      </c>
      <c r="I754" s="41" t="s">
        <v>589</v>
      </c>
      <c r="J754" s="46" t="s">
        <v>173</v>
      </c>
      <c r="K754" s="12" t="str">
        <f>_xlfn.XLOOKUP(Calculations[[#This Row],[For XLOOKUP]],Factors[For XLOOKUP],Factors[Factor],"")</f>
        <v>Σ.Ε. N2O m.</v>
      </c>
      <c r="L754" s="12">
        <f>_xlfn.XLOOKUP(Calculations[[#This Row],[For XLOOKUP]],Factors[For XLOOKUP],Factors[Value],"")</f>
        <v>4.3350728455066983E-8</v>
      </c>
      <c r="M754" s="12" t="str">
        <f>_xlfn.XLOOKUP(Calculations[[#This Row],[For XLOOKUP]],Factors[For XLOOKUP],Factors[Units],"")</f>
        <v>tn N2O/lt</v>
      </c>
      <c r="N754" s="12" t="str">
        <f>_xlfn.XLOOKUP(Calculations[[#This Row],[For XLOOKUP]],Factors[For XLOOKUP],Factors[Source],"")</f>
        <v>Greece. National Inventory Submissions 2024</v>
      </c>
      <c r="O754" s="54" t="s">
        <v>1079</v>
      </c>
      <c r="P754" s="54" t="s">
        <v>1079</v>
      </c>
      <c r="Q754" s="54" t="s">
        <v>1079</v>
      </c>
      <c r="R754" s="54" t="s">
        <v>1079</v>
      </c>
      <c r="S754" s="54">
        <v>7.6293063191129537E-2</v>
      </c>
      <c r="T754" s="54" t="s">
        <v>1077</v>
      </c>
      <c r="U754" s="125">
        <v>7.6293063191129537E-2</v>
      </c>
    </row>
    <row r="755" spans="1:21" x14ac:dyDescent="0.3">
      <c r="A755" s="8" t="s">
        <v>315</v>
      </c>
      <c r="B755" s="8" t="s">
        <v>578</v>
      </c>
      <c r="C755" s="9" t="s">
        <v>577</v>
      </c>
      <c r="D755" s="9" t="s">
        <v>585</v>
      </c>
      <c r="E755" s="8" t="s">
        <v>583</v>
      </c>
      <c r="F755" s="10" t="s">
        <v>307</v>
      </c>
      <c r="G755" s="28">
        <v>80</v>
      </c>
      <c r="H755" s="11" t="s">
        <v>7</v>
      </c>
      <c r="I755" s="41" t="s">
        <v>590</v>
      </c>
      <c r="J755" s="46" t="s">
        <v>183</v>
      </c>
      <c r="K755" s="31" t="str">
        <f>_xlfn.XLOOKUP(Calculations[[#This Row],[For XLOOKUP]],Factors[For XLOOKUP],Factors[Factor],"")</f>
        <v>Σ.Ε. CO₂ m.</v>
      </c>
      <c r="L755" s="31">
        <f>_xlfn.XLOOKUP(Calculations[[#This Row],[For XLOOKUP]],Factors[For XLOOKUP],Factors[Value],"")</f>
        <v>2.7370491168929394E-3</v>
      </c>
      <c r="M755" s="31" t="str">
        <f>_xlfn.XLOOKUP(Calculations[[#This Row],[For XLOOKUP]],Factors[For XLOOKUP],Factors[Units],"")</f>
        <v>tn CO2/lt</v>
      </c>
      <c r="N755" s="12" t="str">
        <f>_xlfn.XLOOKUP(Calculations[[#This Row],[For XLOOKUP]],Factors[For XLOOKUP],Factors[Source],"")</f>
        <v>Greece. National Inventory Submissions 2024</v>
      </c>
      <c r="O755" s="26" t="s">
        <v>1079</v>
      </c>
      <c r="P755" s="26" t="s">
        <v>1079</v>
      </c>
      <c r="Q755" s="26" t="s">
        <v>1079</v>
      </c>
      <c r="R755" s="26" t="s">
        <v>1079</v>
      </c>
      <c r="S755" s="26">
        <v>2.1712964516204754E-2</v>
      </c>
      <c r="T755" s="26" t="s">
        <v>1077</v>
      </c>
      <c r="U755" s="65">
        <v>2.1712964516204754E-2</v>
      </c>
    </row>
    <row r="756" spans="1:21" x14ac:dyDescent="0.3">
      <c r="A756" s="8" t="s">
        <v>315</v>
      </c>
      <c r="B756" s="8" t="s">
        <v>578</v>
      </c>
      <c r="C756" s="9" t="s">
        <v>577</v>
      </c>
      <c r="D756" s="9" t="s">
        <v>585</v>
      </c>
      <c r="E756" s="8" t="s">
        <v>583</v>
      </c>
      <c r="F756" s="10" t="s">
        <v>307</v>
      </c>
      <c r="G756" s="29">
        <v>80</v>
      </c>
      <c r="H756" s="11" t="s">
        <v>7</v>
      </c>
      <c r="I756" s="41" t="s">
        <v>590</v>
      </c>
      <c r="J756" s="46" t="s">
        <v>185</v>
      </c>
      <c r="K756" s="31" t="str">
        <f>_xlfn.XLOOKUP(Calculations[[#This Row],[For XLOOKUP]],Factors[For XLOOKUP],Factors[Factor],"")</f>
        <v>Σ.Ε. CH₄ m.</v>
      </c>
      <c r="L756" s="31">
        <f>_xlfn.XLOOKUP(Calculations[[#This Row],[For XLOOKUP]],Factors[For XLOOKUP],Factors[Value],"")</f>
        <v>1.0689300000000002E-7</v>
      </c>
      <c r="M756" s="31" t="str">
        <f>_xlfn.XLOOKUP(Calculations[[#This Row],[For XLOOKUP]],Factors[For XLOOKUP],Factors[Units],"")</f>
        <v>tn CH₄/lt</v>
      </c>
      <c r="N756" s="12" t="str">
        <f>_xlfn.XLOOKUP(Calculations[[#This Row],[For XLOOKUP]],Factors[For XLOOKUP],Factors[Source],"")</f>
        <v>Greece. National Inventory Submissions 2024</v>
      </c>
      <c r="O756" s="26" t="s">
        <v>1079</v>
      </c>
      <c r="P756" s="26" t="s">
        <v>1079</v>
      </c>
      <c r="Q756" s="26" t="s">
        <v>1079</v>
      </c>
      <c r="R756" s="26" t="s">
        <v>1079</v>
      </c>
      <c r="S756" s="26">
        <v>1.4266367458032969</v>
      </c>
      <c r="T756" s="26" t="s">
        <v>1077</v>
      </c>
      <c r="U756" s="65">
        <v>1.4266367458032969</v>
      </c>
    </row>
    <row r="757" spans="1:21" x14ac:dyDescent="0.3">
      <c r="A757" s="8" t="s">
        <v>315</v>
      </c>
      <c r="B757" s="8" t="s">
        <v>578</v>
      </c>
      <c r="C757" s="9" t="s">
        <v>577</v>
      </c>
      <c r="D757" s="9" t="s">
        <v>585</v>
      </c>
      <c r="E757" s="8" t="s">
        <v>583</v>
      </c>
      <c r="F757" s="10" t="s">
        <v>307</v>
      </c>
      <c r="G757" s="29">
        <v>80</v>
      </c>
      <c r="H757" s="11" t="s">
        <v>7</v>
      </c>
      <c r="I757" s="41" t="s">
        <v>590</v>
      </c>
      <c r="J757" s="46" t="s">
        <v>187</v>
      </c>
      <c r="K757" s="31" t="str">
        <f>_xlfn.XLOOKUP(Calculations[[#This Row],[For XLOOKUP]],Factors[For XLOOKUP],Factors[Factor],"")</f>
        <v>Σ.Ε. N2O m.</v>
      </c>
      <c r="L757" s="31">
        <f>_xlfn.XLOOKUP(Calculations[[#This Row],[For XLOOKUP]],Factors[For XLOOKUP],Factors[Value],"")</f>
        <v>2.1378600000000001E-8</v>
      </c>
      <c r="M757" s="31" t="str">
        <f>_xlfn.XLOOKUP(Calculations[[#This Row],[For XLOOKUP]],Factors[For XLOOKUP],Factors[Units],"")</f>
        <v>tn N2O/lt</v>
      </c>
      <c r="N757" s="12" t="str">
        <f>_xlfn.XLOOKUP(Calculations[[#This Row],[For XLOOKUP]],Factors[For XLOOKUP],Factors[Source],"")</f>
        <v>Greece. National Inventory Submissions 2024</v>
      </c>
      <c r="O757" s="26" t="s">
        <v>1079</v>
      </c>
      <c r="P757" s="26" t="s">
        <v>1079</v>
      </c>
      <c r="Q757" s="26" t="s">
        <v>1079</v>
      </c>
      <c r="R757" s="26" t="s">
        <v>1079</v>
      </c>
      <c r="S757" s="26">
        <v>1.7976438300201014E-2</v>
      </c>
      <c r="T757" s="26" t="s">
        <v>1077</v>
      </c>
      <c r="U757" s="65">
        <v>1.7976438300201014E-2</v>
      </c>
    </row>
    <row r="758" spans="1:21" x14ac:dyDescent="0.3">
      <c r="A758" s="8" t="s">
        <v>315</v>
      </c>
      <c r="B758" s="8" t="s">
        <v>578</v>
      </c>
      <c r="C758" s="9" t="s">
        <v>577</v>
      </c>
      <c r="D758" s="9" t="s">
        <v>585</v>
      </c>
      <c r="E758" s="8" t="s">
        <v>583</v>
      </c>
      <c r="F758" s="10" t="s">
        <v>307</v>
      </c>
      <c r="G758" s="28">
        <v>8</v>
      </c>
      <c r="H758" s="11" t="s">
        <v>7</v>
      </c>
      <c r="I758" s="41" t="s">
        <v>590</v>
      </c>
      <c r="J758" s="46" t="s">
        <v>183</v>
      </c>
      <c r="K758" s="31" t="str">
        <f>_xlfn.XLOOKUP(Calculations[[#This Row],[For XLOOKUP]],Factors[For XLOOKUP],Factors[Factor],"")</f>
        <v>Σ.Ε. CO₂ m.</v>
      </c>
      <c r="L758" s="31">
        <f>_xlfn.XLOOKUP(Calculations[[#This Row],[For XLOOKUP]],Factors[For XLOOKUP],Factors[Value],"")</f>
        <v>2.7370491168929394E-3</v>
      </c>
      <c r="M758" s="31" t="str">
        <f>_xlfn.XLOOKUP(Calculations[[#This Row],[For XLOOKUP]],Factors[For XLOOKUP],Factors[Units],"")</f>
        <v>tn CO2/lt</v>
      </c>
      <c r="N758" s="12" t="str">
        <f>_xlfn.XLOOKUP(Calculations[[#This Row],[For XLOOKUP]],Factors[For XLOOKUP],Factors[Source],"")</f>
        <v>Greece. National Inventory Submissions 2024</v>
      </c>
      <c r="O758" s="26" t="s">
        <v>1079</v>
      </c>
      <c r="P758" s="26" t="s">
        <v>1079</v>
      </c>
      <c r="Q758" s="26" t="s">
        <v>1079</v>
      </c>
      <c r="R758" s="26" t="s">
        <v>1079</v>
      </c>
      <c r="S758" s="26">
        <v>0.1108997140879107</v>
      </c>
      <c r="T758" s="26" t="s">
        <v>1077</v>
      </c>
      <c r="U758" s="65">
        <v>0.1108997140879107</v>
      </c>
    </row>
    <row r="759" spans="1:21" x14ac:dyDescent="0.3">
      <c r="A759" s="8" t="s">
        <v>315</v>
      </c>
      <c r="B759" s="8" t="s">
        <v>578</v>
      </c>
      <c r="C759" s="9" t="s">
        <v>577</v>
      </c>
      <c r="D759" s="9" t="s">
        <v>585</v>
      </c>
      <c r="E759" s="8" t="s">
        <v>583</v>
      </c>
      <c r="F759" s="10" t="s">
        <v>307</v>
      </c>
      <c r="G759" s="29">
        <v>8</v>
      </c>
      <c r="H759" s="11" t="s">
        <v>7</v>
      </c>
      <c r="I759" s="41" t="s">
        <v>590</v>
      </c>
      <c r="J759" s="46" t="s">
        <v>185</v>
      </c>
      <c r="K759" s="31" t="str">
        <f>_xlfn.XLOOKUP(Calculations[[#This Row],[For XLOOKUP]],Factors[For XLOOKUP],Factors[Factor],"")</f>
        <v>Σ.Ε. CH₄ m.</v>
      </c>
      <c r="L759" s="31">
        <f>_xlfn.XLOOKUP(Calculations[[#This Row],[For XLOOKUP]],Factors[For XLOOKUP],Factors[Value],"")</f>
        <v>1.0689300000000002E-7</v>
      </c>
      <c r="M759" s="31" t="str">
        <f>_xlfn.XLOOKUP(Calculations[[#This Row],[For XLOOKUP]],Factors[For XLOOKUP],Factors[Units],"")</f>
        <v>tn CH₄/lt</v>
      </c>
      <c r="N759" s="12" t="str">
        <f>_xlfn.XLOOKUP(Calculations[[#This Row],[For XLOOKUP]],Factors[For XLOOKUP],Factors[Source],"")</f>
        <v>Greece. National Inventory Submissions 2024</v>
      </c>
      <c r="O759" s="26" t="s">
        <v>1079</v>
      </c>
      <c r="P759" s="26" t="s">
        <v>1079</v>
      </c>
      <c r="Q759" s="26" t="s">
        <v>1079</v>
      </c>
      <c r="R759" s="26" t="s">
        <v>1079</v>
      </c>
      <c r="S759" s="26">
        <v>7.4315555280729025E-3</v>
      </c>
      <c r="T759" s="26" t="s">
        <v>1077</v>
      </c>
      <c r="U759" s="65">
        <v>7.4315555280729025E-3</v>
      </c>
    </row>
    <row r="760" spans="1:21" x14ac:dyDescent="0.3">
      <c r="A760" s="8" t="s">
        <v>315</v>
      </c>
      <c r="B760" s="8" t="s">
        <v>578</v>
      </c>
      <c r="C760" s="9" t="s">
        <v>577</v>
      </c>
      <c r="D760" s="9" t="s">
        <v>585</v>
      </c>
      <c r="E760" s="8" t="s">
        <v>583</v>
      </c>
      <c r="F760" s="10" t="s">
        <v>307</v>
      </c>
      <c r="G760" s="29">
        <v>8</v>
      </c>
      <c r="H760" s="11" t="s">
        <v>7</v>
      </c>
      <c r="I760" s="41" t="s">
        <v>590</v>
      </c>
      <c r="J760" s="46" t="s">
        <v>187</v>
      </c>
      <c r="K760" s="31" t="str">
        <f>_xlfn.XLOOKUP(Calculations[[#This Row],[For XLOOKUP]],Factors[For XLOOKUP],Factors[Factor],"")</f>
        <v>Σ.Ε. N2O m.</v>
      </c>
      <c r="L760" s="31">
        <f>_xlfn.XLOOKUP(Calculations[[#This Row],[For XLOOKUP]],Factors[For XLOOKUP],Factors[Value],"")</f>
        <v>2.1378600000000001E-8</v>
      </c>
      <c r="M760" s="31" t="str">
        <f>_xlfn.XLOOKUP(Calculations[[#This Row],[For XLOOKUP]],Factors[For XLOOKUP],Factors[Units],"")</f>
        <v>tn N2O/lt</v>
      </c>
      <c r="N760" s="12" t="str">
        <f>_xlfn.XLOOKUP(Calculations[[#This Row],[For XLOOKUP]],Factors[For XLOOKUP],Factors[Source],"")</f>
        <v>Greece. National Inventory Submissions 2024</v>
      </c>
      <c r="O760" s="26" t="s">
        <v>1079</v>
      </c>
      <c r="P760" s="26" t="s">
        <v>1079</v>
      </c>
      <c r="Q760" s="26" t="s">
        <v>1079</v>
      </c>
      <c r="R760" s="26" t="s">
        <v>1079</v>
      </c>
      <c r="S760" s="26">
        <v>0.48828570538646981</v>
      </c>
      <c r="T760" s="26" t="s">
        <v>1077</v>
      </c>
      <c r="U760" s="65">
        <v>0.48828570538646981</v>
      </c>
    </row>
    <row r="761" spans="1:21" x14ac:dyDescent="0.3">
      <c r="A761" s="8" t="s">
        <v>315</v>
      </c>
      <c r="B761" s="8" t="s">
        <v>578</v>
      </c>
      <c r="C761" s="9" t="s">
        <v>577</v>
      </c>
      <c r="D761" s="9" t="s">
        <v>585</v>
      </c>
      <c r="E761" s="8" t="s">
        <v>583</v>
      </c>
      <c r="F761" s="10" t="s">
        <v>307</v>
      </c>
      <c r="G761" s="28">
        <v>130</v>
      </c>
      <c r="H761" s="11" t="s">
        <v>7</v>
      </c>
      <c r="I761" s="41" t="s">
        <v>590</v>
      </c>
      <c r="J761" s="46" t="s">
        <v>183</v>
      </c>
      <c r="K761" s="31" t="str">
        <f>_xlfn.XLOOKUP(Calculations[[#This Row],[For XLOOKUP]],Factors[For XLOOKUP],Factors[Factor],"")</f>
        <v>Σ.Ε. CO₂ m.</v>
      </c>
      <c r="L761" s="31">
        <f>_xlfn.XLOOKUP(Calculations[[#This Row],[For XLOOKUP]],Factors[For XLOOKUP],Factors[Value],"")</f>
        <v>2.7370491168929394E-3</v>
      </c>
      <c r="M761" s="31" t="str">
        <f>_xlfn.XLOOKUP(Calculations[[#This Row],[For XLOOKUP]],Factors[For XLOOKUP],Factors[Units],"")</f>
        <v>tn CO2/lt</v>
      </c>
      <c r="N761" s="12" t="str">
        <f>_xlfn.XLOOKUP(Calculations[[#This Row],[For XLOOKUP]],Factors[For XLOOKUP],Factors[Source],"")</f>
        <v>Greece. National Inventory Submissions 2024</v>
      </c>
      <c r="O761" s="26" t="s">
        <v>1079</v>
      </c>
      <c r="P761" s="26" t="s">
        <v>1079</v>
      </c>
      <c r="Q761" s="26" t="s">
        <v>1079</v>
      </c>
      <c r="R761" s="26" t="s">
        <v>1079</v>
      </c>
      <c r="S761" s="26">
        <v>6.1526789363662302E-3</v>
      </c>
      <c r="T761" s="26" t="s">
        <v>1077</v>
      </c>
      <c r="U761" s="65">
        <v>6.1526789363662302E-3</v>
      </c>
    </row>
    <row r="762" spans="1:21" x14ac:dyDescent="0.3">
      <c r="A762" s="8" t="s">
        <v>315</v>
      </c>
      <c r="B762" s="8" t="s">
        <v>578</v>
      </c>
      <c r="C762" s="9" t="s">
        <v>577</v>
      </c>
      <c r="D762" s="9" t="s">
        <v>585</v>
      </c>
      <c r="E762" s="8" t="s">
        <v>583</v>
      </c>
      <c r="F762" s="10" t="s">
        <v>307</v>
      </c>
      <c r="G762" s="29">
        <v>130</v>
      </c>
      <c r="H762" s="11" t="s">
        <v>7</v>
      </c>
      <c r="I762" s="41" t="s">
        <v>590</v>
      </c>
      <c r="J762" s="46" t="s">
        <v>185</v>
      </c>
      <c r="K762" s="31" t="str">
        <f>_xlfn.XLOOKUP(Calculations[[#This Row],[For XLOOKUP]],Factors[For XLOOKUP],Factors[Factor],"")</f>
        <v>Σ.Ε. CH₄ m.</v>
      </c>
      <c r="L762" s="31">
        <f>_xlfn.XLOOKUP(Calculations[[#This Row],[For XLOOKUP]],Factors[For XLOOKUP],Factors[Value],"")</f>
        <v>1.0689300000000002E-7</v>
      </c>
      <c r="M762" s="31" t="str">
        <f>_xlfn.XLOOKUP(Calculations[[#This Row],[For XLOOKUP]],Factors[For XLOOKUP],Factors[Units],"")</f>
        <v>tn CH₄/lt</v>
      </c>
      <c r="N762" s="12" t="str">
        <f>_xlfn.XLOOKUP(Calculations[[#This Row],[For XLOOKUP]],Factors[For XLOOKUP],Factors[Source],"")</f>
        <v>Greece. National Inventory Submissions 2024</v>
      </c>
      <c r="O762" s="26" t="s">
        <v>1079</v>
      </c>
      <c r="P762" s="26" t="s">
        <v>1079</v>
      </c>
      <c r="Q762" s="26" t="s">
        <v>1079</v>
      </c>
      <c r="R762" s="26" t="s">
        <v>1079</v>
      </c>
      <c r="S762" s="26">
        <v>3.7956925811610601E-2</v>
      </c>
      <c r="T762" s="26" t="s">
        <v>1077</v>
      </c>
      <c r="U762" s="65">
        <v>3.7956925811610601E-2</v>
      </c>
    </row>
    <row r="763" spans="1:21" x14ac:dyDescent="0.3">
      <c r="A763" s="8" t="s">
        <v>315</v>
      </c>
      <c r="B763" s="8" t="s">
        <v>578</v>
      </c>
      <c r="C763" s="9" t="s">
        <v>577</v>
      </c>
      <c r="D763" s="9" t="s">
        <v>585</v>
      </c>
      <c r="E763" s="8" t="s">
        <v>583</v>
      </c>
      <c r="F763" s="10" t="s">
        <v>307</v>
      </c>
      <c r="G763" s="29">
        <v>130</v>
      </c>
      <c r="H763" s="11" t="s">
        <v>7</v>
      </c>
      <c r="I763" s="41" t="s">
        <v>590</v>
      </c>
      <c r="J763" s="46" t="s">
        <v>187</v>
      </c>
      <c r="K763" s="12" t="str">
        <f>_xlfn.XLOOKUP(Calculations[[#This Row],[For XLOOKUP]],Factors[For XLOOKUP],Factors[Factor],"")</f>
        <v>Σ.Ε. N2O m.</v>
      </c>
      <c r="L763" s="12">
        <f>_xlfn.XLOOKUP(Calculations[[#This Row],[For XLOOKUP]],Factors[For XLOOKUP],Factors[Value],"")</f>
        <v>2.1378600000000001E-8</v>
      </c>
      <c r="M763" s="12" t="str">
        <f>_xlfn.XLOOKUP(Calculations[[#This Row],[For XLOOKUP]],Factors[For XLOOKUP],Factors[Units],"")</f>
        <v>tn N2O/lt</v>
      </c>
      <c r="N763" s="12" t="str">
        <f>_xlfn.XLOOKUP(Calculations[[#This Row],[For XLOOKUP]],Factors[For XLOOKUP],Factors[Source],"")</f>
        <v>Greece. National Inventory Submissions 2024</v>
      </c>
      <c r="O763" s="54" t="s">
        <v>1079</v>
      </c>
      <c r="P763" s="54" t="s">
        <v>1079</v>
      </c>
      <c r="Q763" s="54" t="s">
        <v>1079</v>
      </c>
      <c r="R763" s="54" t="s">
        <v>1079</v>
      </c>
      <c r="S763" s="54">
        <v>3.4741721046062816E-2</v>
      </c>
      <c r="T763" s="54" t="s">
        <v>1077</v>
      </c>
      <c r="U763" s="125">
        <v>3.4741721046062816E-2</v>
      </c>
    </row>
    <row r="764" spans="1:21" x14ac:dyDescent="0.3">
      <c r="A764" s="8" t="s">
        <v>315</v>
      </c>
      <c r="B764" s="8" t="s">
        <v>578</v>
      </c>
      <c r="C764" s="9" t="s">
        <v>577</v>
      </c>
      <c r="D764" s="9" t="s">
        <v>585</v>
      </c>
      <c r="E764" s="8" t="s">
        <v>583</v>
      </c>
      <c r="F764" s="10" t="s">
        <v>307</v>
      </c>
      <c r="G764" s="28">
        <v>279.60000000000002</v>
      </c>
      <c r="H764" s="11" t="s">
        <v>7</v>
      </c>
      <c r="I764" s="41" t="s">
        <v>224</v>
      </c>
      <c r="J764" s="46" t="s">
        <v>189</v>
      </c>
      <c r="K764" s="31" t="str">
        <f>_xlfn.XLOOKUP(Calculations[[#This Row],[For XLOOKUP]],Factors[For XLOOKUP],Factors[Factor],"")</f>
        <v>Σ.Ε. CO₂ st.</v>
      </c>
      <c r="L764" s="31">
        <f>_xlfn.XLOOKUP(Calculations[[#This Row],[For XLOOKUP]],Factors[For XLOOKUP],Factors[Value],"")</f>
        <v>2.6288551800000004E-3</v>
      </c>
      <c r="M764" s="31" t="str">
        <f>_xlfn.XLOOKUP(Calculations[[#This Row],[For XLOOKUP]],Factors[For XLOOKUP],Factors[Units],"")</f>
        <v>tn CO2/lt</v>
      </c>
      <c r="N764" s="12" t="str">
        <f>_xlfn.XLOOKUP(Calculations[[#This Row],[For XLOOKUP]],Factors[For XLOOKUP],Factors[Source],"")</f>
        <v>Greece. National Inventory Submissions 2024</v>
      </c>
      <c r="O764" s="26" t="s">
        <v>1079</v>
      </c>
      <c r="P764" s="26" t="s">
        <v>1079</v>
      </c>
      <c r="Q764" s="26" t="s">
        <v>1079</v>
      </c>
      <c r="R764" s="26" t="s">
        <v>1079</v>
      </c>
      <c r="S764" s="26">
        <v>2.2826830403453502</v>
      </c>
      <c r="T764" s="26" t="s">
        <v>1077</v>
      </c>
      <c r="U764" s="65">
        <v>2.2826830403453502</v>
      </c>
    </row>
    <row r="765" spans="1:21" x14ac:dyDescent="0.3">
      <c r="A765" s="8" t="s">
        <v>315</v>
      </c>
      <c r="B765" s="8" t="s">
        <v>578</v>
      </c>
      <c r="C765" s="9" t="s">
        <v>577</v>
      </c>
      <c r="D765" s="9" t="s">
        <v>585</v>
      </c>
      <c r="E765" s="8" t="s">
        <v>583</v>
      </c>
      <c r="F765" s="10" t="s">
        <v>307</v>
      </c>
      <c r="G765" s="29">
        <v>279.60000000000002</v>
      </c>
      <c r="H765" s="11" t="s">
        <v>7</v>
      </c>
      <c r="I765" s="41" t="s">
        <v>224</v>
      </c>
      <c r="J765" s="46" t="s">
        <v>299</v>
      </c>
      <c r="K765" s="31" t="str">
        <f>_xlfn.XLOOKUP(Calculations[[#This Row],[For XLOOKUP]],Factors[For XLOOKUP],Factors[Factor],"")</f>
        <v>Σ.Ε. CH₄ st.</v>
      </c>
      <c r="L765" s="31">
        <f>_xlfn.XLOOKUP(Calculations[[#This Row],[For XLOOKUP]],Factors[For XLOOKUP],Factors[Value],"")</f>
        <v>2.6069673432920342E-8</v>
      </c>
      <c r="M765" s="31" t="str">
        <f>_xlfn.XLOOKUP(Calculations[[#This Row],[For XLOOKUP]],Factors[For XLOOKUP],Factors[Units],"")</f>
        <v>tn CH4/lt</v>
      </c>
      <c r="N765" s="12" t="str">
        <f>_xlfn.XLOOKUP(Calculations[[#This Row],[For XLOOKUP]],Factors[For XLOOKUP],Factors[Source],"")</f>
        <v>Greece. National Inventory Submissions 2024</v>
      </c>
      <c r="O765" s="26" t="s">
        <v>1079</v>
      </c>
      <c r="P765" s="26" t="s">
        <v>1079</v>
      </c>
      <c r="Q765" s="26" t="s">
        <v>1079</v>
      </c>
      <c r="R765" s="26" t="s">
        <v>1079</v>
      </c>
      <c r="S765" s="26">
        <v>2.8763110829994873E-2</v>
      </c>
      <c r="T765" s="26" t="s">
        <v>1077</v>
      </c>
      <c r="U765" s="65">
        <v>2.8763110829994873E-2</v>
      </c>
    </row>
    <row r="766" spans="1:21" x14ac:dyDescent="0.3">
      <c r="A766" s="8" t="s">
        <v>315</v>
      </c>
      <c r="B766" s="8" t="s">
        <v>578</v>
      </c>
      <c r="C766" s="9" t="s">
        <v>577</v>
      </c>
      <c r="D766" s="9" t="s">
        <v>585</v>
      </c>
      <c r="E766" s="8" t="s">
        <v>583</v>
      </c>
      <c r="F766" s="10" t="s">
        <v>307</v>
      </c>
      <c r="G766" s="29">
        <v>279.60000000000002</v>
      </c>
      <c r="H766" s="11" t="s">
        <v>7</v>
      </c>
      <c r="I766" s="41" t="s">
        <v>224</v>
      </c>
      <c r="J766" s="46" t="s">
        <v>190</v>
      </c>
      <c r="K766" s="12" t="str">
        <f>_xlfn.XLOOKUP(Calculations[[#This Row],[For XLOOKUP]],Factors[For XLOOKUP],Factors[Factor],"")</f>
        <v>Σ.Ε. N2O st.</v>
      </c>
      <c r="L766" s="12">
        <f>_xlfn.XLOOKUP(Calculations[[#This Row],[For XLOOKUP]],Factors[For XLOOKUP],Factors[Value],"")</f>
        <v>6.7698900000000009E-9</v>
      </c>
      <c r="M766" s="12" t="str">
        <f>_xlfn.XLOOKUP(Calculations[[#This Row],[For XLOOKUP]],Factors[For XLOOKUP],Factors[Units],"")</f>
        <v>tn N2O/lt</v>
      </c>
      <c r="N766" s="12" t="str">
        <f>_xlfn.XLOOKUP(Calculations[[#This Row],[For XLOOKUP]],Factors[For XLOOKUP],Factors[Source],"")</f>
        <v>Greece. National Inventory Submissions 2024</v>
      </c>
      <c r="O766" s="54" t="s">
        <v>1079</v>
      </c>
      <c r="P766" s="54" t="s">
        <v>1079</v>
      </c>
      <c r="Q766" s="54" t="s">
        <v>1079</v>
      </c>
      <c r="R766" s="54" t="s">
        <v>1079</v>
      </c>
      <c r="S766" s="54">
        <v>0.17744453679067507</v>
      </c>
      <c r="T766" s="54" t="s">
        <v>1077</v>
      </c>
      <c r="U766" s="125">
        <v>0.17744453679067507</v>
      </c>
    </row>
    <row r="767" spans="1:21" x14ac:dyDescent="0.3">
      <c r="A767" s="8" t="s">
        <v>315</v>
      </c>
      <c r="B767" s="8" t="s">
        <v>578</v>
      </c>
      <c r="C767" s="9" t="s">
        <v>577</v>
      </c>
      <c r="D767" s="9" t="s">
        <v>585</v>
      </c>
      <c r="E767" s="8" t="s">
        <v>583</v>
      </c>
      <c r="F767" s="10" t="s">
        <v>307</v>
      </c>
      <c r="G767" s="28">
        <v>327.20000000000005</v>
      </c>
      <c r="H767" s="11" t="s">
        <v>7</v>
      </c>
      <c r="I767" s="41" t="s">
        <v>592</v>
      </c>
      <c r="J767" s="46" t="s">
        <v>200</v>
      </c>
      <c r="K767" s="12" t="str">
        <f>_xlfn.XLOOKUP(Calculations[[#This Row],[For XLOOKUP]],Factors[For XLOOKUP],Factors[Factor],"")</f>
        <v>Σ.Ε. CO₂ m.</v>
      </c>
      <c r="L767" s="12">
        <f>_xlfn.XLOOKUP(Calculations[[#This Row],[For XLOOKUP]],Factors[For XLOOKUP],Factors[Value],"")</f>
        <v>2.6092581300000001E-3</v>
      </c>
      <c r="M767" s="12" t="str">
        <f>_xlfn.XLOOKUP(Calculations[[#This Row],[For XLOOKUP]],Factors[For XLOOKUP],Factors[Units],"")</f>
        <v>tn CO2/lt</v>
      </c>
      <c r="N767" s="12" t="str">
        <f>_xlfn.XLOOKUP(Calculations[[#This Row],[For XLOOKUP]],Factors[For XLOOKUP],Factors[Source],"")</f>
        <v>Greece. National Inventory Submissions 2024</v>
      </c>
      <c r="O767" s="54" t="s">
        <v>1079</v>
      </c>
      <c r="P767" s="54" t="s">
        <v>1079</v>
      </c>
      <c r="Q767" s="54" t="s">
        <v>1079</v>
      </c>
      <c r="R767" s="54" t="s">
        <v>1079</v>
      </c>
      <c r="S767" s="54">
        <v>1.2304957941139817E-3</v>
      </c>
      <c r="T767" s="54" t="s">
        <v>1077</v>
      </c>
      <c r="U767" s="125">
        <v>1.2304957941139817E-3</v>
      </c>
    </row>
    <row r="768" spans="1:21" x14ac:dyDescent="0.3">
      <c r="A768" s="8" t="s">
        <v>315</v>
      </c>
      <c r="B768" s="8" t="s">
        <v>578</v>
      </c>
      <c r="C768" s="9" t="s">
        <v>577</v>
      </c>
      <c r="D768" s="9" t="s">
        <v>585</v>
      </c>
      <c r="E768" s="8" t="s">
        <v>583</v>
      </c>
      <c r="F768" s="10" t="s">
        <v>307</v>
      </c>
      <c r="G768" s="29">
        <v>327.20000000000005</v>
      </c>
      <c r="H768" s="11" t="s">
        <v>7</v>
      </c>
      <c r="I768" s="41" t="s">
        <v>592</v>
      </c>
      <c r="J768" s="46" t="s">
        <v>202</v>
      </c>
      <c r="K768" s="12" t="str">
        <f>_xlfn.XLOOKUP(Calculations[[#This Row],[For XLOOKUP]],Factors[For XLOOKUP],Factors[Factor],"")</f>
        <v>Σ.Ε. CH₄ m.</v>
      </c>
      <c r="L768" s="12">
        <f>_xlfn.XLOOKUP(Calculations[[#This Row],[For XLOOKUP]],Factors[For XLOOKUP],Factors[Value],"")</f>
        <v>1.7372982352295353E-8</v>
      </c>
      <c r="M768" s="12" t="str">
        <f>_xlfn.XLOOKUP(Calculations[[#This Row],[For XLOOKUP]],Factors[For XLOOKUP],Factors[Units],"")</f>
        <v>tn CH₄/lt</v>
      </c>
      <c r="N768" s="12" t="str">
        <f>_xlfn.XLOOKUP(Calculations[[#This Row],[For XLOOKUP]],Factors[For XLOOKUP],Factors[Source],"")</f>
        <v>Greece. National Inventory Submissions 2024</v>
      </c>
      <c r="O768" s="54" t="s">
        <v>1079</v>
      </c>
      <c r="P768" s="54" t="s">
        <v>1079</v>
      </c>
      <c r="Q768" s="54" t="s">
        <v>1079</v>
      </c>
      <c r="R768" s="54" t="s">
        <v>1079</v>
      </c>
      <c r="S768" s="54">
        <v>8.08489561215502E-2</v>
      </c>
      <c r="T768" s="54" t="s">
        <v>1077</v>
      </c>
      <c r="U768" s="125">
        <v>8.08489561215502E-2</v>
      </c>
    </row>
    <row r="769" spans="1:21" x14ac:dyDescent="0.3">
      <c r="A769" s="8" t="s">
        <v>315</v>
      </c>
      <c r="B769" s="8" t="s">
        <v>578</v>
      </c>
      <c r="C769" s="9" t="s">
        <v>577</v>
      </c>
      <c r="D769" s="9" t="s">
        <v>585</v>
      </c>
      <c r="E769" s="8" t="s">
        <v>583</v>
      </c>
      <c r="F769" s="10" t="s">
        <v>307</v>
      </c>
      <c r="G769" s="29">
        <v>327.20000000000005</v>
      </c>
      <c r="H769" s="11" t="s">
        <v>7</v>
      </c>
      <c r="I769" s="41" t="s">
        <v>592</v>
      </c>
      <c r="J769" s="46" t="s">
        <v>204</v>
      </c>
      <c r="K769" s="31" t="str">
        <f>_xlfn.XLOOKUP(Calculations[[#This Row],[For XLOOKUP]],Factors[For XLOOKUP],Factors[Factor],"")</f>
        <v>Σ.Ε. N2O m.</v>
      </c>
      <c r="L769" s="31">
        <f>_xlfn.XLOOKUP(Calculations[[#This Row],[For XLOOKUP]],Factors[For XLOOKUP],Factors[Value],"")</f>
        <v>7.4692304125650385E-8</v>
      </c>
      <c r="M769" s="31" t="str">
        <f>_xlfn.XLOOKUP(Calculations[[#This Row],[For XLOOKUP]],Factors[For XLOOKUP],Factors[Units],"")</f>
        <v>tn N2O/lt</v>
      </c>
      <c r="N769" s="12" t="str">
        <f>_xlfn.XLOOKUP(Calculations[[#This Row],[For XLOOKUP]],Factors[For XLOOKUP],Factors[Source],"")</f>
        <v>Greece. National Inventory Submissions 2024</v>
      </c>
      <c r="O769" s="26" t="s">
        <v>1079</v>
      </c>
      <c r="P769" s="26" t="s">
        <v>1079</v>
      </c>
      <c r="Q769" s="26" t="s">
        <v>1079</v>
      </c>
      <c r="R769" s="26" t="s">
        <v>1079</v>
      </c>
      <c r="S769" s="26">
        <v>1.0187430511866939E-3</v>
      </c>
      <c r="T769" s="26" t="s">
        <v>1077</v>
      </c>
      <c r="U769" s="65">
        <v>1.0187430511866939E-3</v>
      </c>
    </row>
    <row r="770" spans="1:21" x14ac:dyDescent="0.3">
      <c r="A770" s="8" t="s">
        <v>315</v>
      </c>
      <c r="B770" s="8" t="s">
        <v>578</v>
      </c>
      <c r="C770" s="9" t="s">
        <v>577</v>
      </c>
      <c r="D770" s="9" t="s">
        <v>585</v>
      </c>
      <c r="E770" s="8" t="s">
        <v>583</v>
      </c>
      <c r="F770" s="10" t="s">
        <v>307</v>
      </c>
      <c r="G770" s="28">
        <v>533.4</v>
      </c>
      <c r="H770" s="11" t="s">
        <v>7</v>
      </c>
      <c r="I770" s="41" t="s">
        <v>591</v>
      </c>
      <c r="J770" s="46" t="s">
        <v>984</v>
      </c>
      <c r="K770" s="31" t="str">
        <f>_xlfn.XLOOKUP(Calculations[[#This Row],[For XLOOKUP]],Factors[For XLOOKUP],Factors[Factor],"")</f>
        <v>Σ.Ε. CO₂ m.</v>
      </c>
      <c r="L770" s="31">
        <f>_xlfn.XLOOKUP(Calculations[[#This Row],[For XLOOKUP]],Factors[For XLOOKUP],Factors[Value],"")</f>
        <v>2.7103960999958366E-3</v>
      </c>
      <c r="M770" s="31" t="str">
        <f>_xlfn.XLOOKUP(Calculations[[#This Row],[For XLOOKUP]],Factors[For XLOOKUP],Factors[Units],"")</f>
        <v>tn CO2/lt</v>
      </c>
      <c r="N770" s="12" t="str">
        <f>_xlfn.XLOOKUP(Calculations[[#This Row],[For XLOOKUP]],Factors[For XLOOKUP],Factors[Source],"")</f>
        <v>Cyprus. National Inventory Report (NIR) 2024</v>
      </c>
      <c r="O770" s="26" t="s">
        <v>1079</v>
      </c>
      <c r="P770" s="26" t="s">
        <v>1079</v>
      </c>
      <c r="Q770" s="26" t="s">
        <v>1079</v>
      </c>
      <c r="R770" s="26" t="s">
        <v>1079</v>
      </c>
      <c r="S770" s="26">
        <v>6.2847996482365926E-3</v>
      </c>
      <c r="T770" s="26" t="s">
        <v>1077</v>
      </c>
      <c r="U770" s="65">
        <v>6.2847996482365926E-3</v>
      </c>
    </row>
    <row r="771" spans="1:21" x14ac:dyDescent="0.3">
      <c r="A771" s="8" t="s">
        <v>315</v>
      </c>
      <c r="B771" s="8" t="s">
        <v>578</v>
      </c>
      <c r="C771" s="9" t="s">
        <v>577</v>
      </c>
      <c r="D771" s="9" t="s">
        <v>585</v>
      </c>
      <c r="E771" s="8" t="s">
        <v>583</v>
      </c>
      <c r="F771" s="10" t="s">
        <v>307</v>
      </c>
      <c r="G771" s="29">
        <v>533.4</v>
      </c>
      <c r="H771" s="11" t="s">
        <v>7</v>
      </c>
      <c r="I771" s="41" t="s">
        <v>591</v>
      </c>
      <c r="J771" s="46" t="s">
        <v>985</v>
      </c>
      <c r="K771" s="31" t="str">
        <f>_xlfn.XLOOKUP(Calculations[[#This Row],[For XLOOKUP]],Factors[For XLOOKUP],Factors[Factor],"")</f>
        <v>Σ.Ε. CH₄ m.</v>
      </c>
      <c r="L771" s="31">
        <f>_xlfn.XLOOKUP(Calculations[[#This Row],[For XLOOKUP]],Factors[For XLOOKUP],Factors[Value],"")</f>
        <v>1.3968471248727059E-7</v>
      </c>
      <c r="M771" s="31" t="str">
        <f>_xlfn.XLOOKUP(Calculations[[#This Row],[For XLOOKUP]],Factors[For XLOOKUP],Factors[Units],"")</f>
        <v>tn CH4/lt</v>
      </c>
      <c r="N771" s="12" t="str">
        <f>_xlfn.XLOOKUP(Calculations[[#This Row],[For XLOOKUP]],Factors[For XLOOKUP],Factors[Source],"")</f>
        <v>Cyprus. National Inventory Report (NIR) 2024</v>
      </c>
      <c r="O771" s="26" t="s">
        <v>1079</v>
      </c>
      <c r="P771" s="26" t="s">
        <v>1079</v>
      </c>
      <c r="Q771" s="26" t="s">
        <v>1079</v>
      </c>
      <c r="R771" s="26" t="s">
        <v>1079</v>
      </c>
      <c r="S771" s="26">
        <v>7.2292802662239644E-5</v>
      </c>
      <c r="T771" s="26" t="s">
        <v>1077</v>
      </c>
      <c r="U771" s="65">
        <v>7.2292802662239644E-5</v>
      </c>
    </row>
    <row r="772" spans="1:21" x14ac:dyDescent="0.3">
      <c r="A772" s="8" t="s">
        <v>315</v>
      </c>
      <c r="B772" s="8" t="s">
        <v>578</v>
      </c>
      <c r="C772" s="9" t="s">
        <v>577</v>
      </c>
      <c r="D772" s="9" t="s">
        <v>585</v>
      </c>
      <c r="E772" s="8" t="s">
        <v>583</v>
      </c>
      <c r="F772" s="10" t="s">
        <v>307</v>
      </c>
      <c r="G772" s="29">
        <v>533.4</v>
      </c>
      <c r="H772" s="11" t="s">
        <v>7</v>
      </c>
      <c r="I772" s="41" t="s">
        <v>591</v>
      </c>
      <c r="J772" s="46" t="s">
        <v>986</v>
      </c>
      <c r="K772" s="31" t="str">
        <f>_xlfn.XLOOKUP(Calculations[[#This Row],[For XLOOKUP]],Factors[For XLOOKUP],Factors[Factor],"")</f>
        <v>Σ.Ε. N2O m.</v>
      </c>
      <c r="L772" s="31">
        <f>_xlfn.XLOOKUP(Calculations[[#This Row],[For XLOOKUP]],Factors[For XLOOKUP],Factors[Value],"")</f>
        <v>1.7159507590075509E-7</v>
      </c>
      <c r="M772" s="31" t="str">
        <f>_xlfn.XLOOKUP(Calculations[[#This Row],[For XLOOKUP]],Factors[For XLOOKUP],Factors[Units],"")</f>
        <v>tn N2O/lt</v>
      </c>
      <c r="N772" s="12" t="str">
        <f>_xlfn.XLOOKUP(Calculations[[#This Row],[For XLOOKUP]],Factors[For XLOOKUP],Factors[Source],"")</f>
        <v>Cyprus. National Inventory Report (NIR) 2024</v>
      </c>
      <c r="O772" s="26" t="s">
        <v>1079</v>
      </c>
      <c r="P772" s="26" t="s">
        <v>1079</v>
      </c>
      <c r="Q772" s="26" t="s">
        <v>1079</v>
      </c>
      <c r="R772" s="26" t="s">
        <v>1079</v>
      </c>
      <c r="S772" s="26">
        <v>4.7499533588831536E-3</v>
      </c>
      <c r="T772" s="26" t="s">
        <v>1077</v>
      </c>
      <c r="U772" s="65">
        <v>4.7499533588831536E-3</v>
      </c>
    </row>
    <row r="773" spans="1:21" x14ac:dyDescent="0.3">
      <c r="A773" s="8" t="s">
        <v>315</v>
      </c>
      <c r="B773" s="8" t="s">
        <v>578</v>
      </c>
      <c r="C773" s="9" t="s">
        <v>577</v>
      </c>
      <c r="D773" s="9" t="s">
        <v>585</v>
      </c>
      <c r="E773" s="8" t="s">
        <v>583</v>
      </c>
      <c r="F773" s="10" t="s">
        <v>307</v>
      </c>
      <c r="G773" s="28">
        <v>173701.40000000002</v>
      </c>
      <c r="H773" s="11" t="s">
        <v>7</v>
      </c>
      <c r="I773" s="41" t="s">
        <v>591</v>
      </c>
      <c r="J773" s="46" t="s">
        <v>194</v>
      </c>
      <c r="K773" s="31" t="str">
        <f>_xlfn.XLOOKUP(Calculations[[#This Row],[For XLOOKUP]],Factors[For XLOOKUP],Factors[Factor],"")</f>
        <v>Σ.Ε. CO₂ m.</v>
      </c>
      <c r="L773" s="31">
        <f>_xlfn.XLOOKUP(Calculations[[#This Row],[For XLOOKUP]],Factors[For XLOOKUP],Factors[Value],"")</f>
        <v>2.6092581300000001E-3</v>
      </c>
      <c r="M773" s="31" t="str">
        <f>_xlfn.XLOOKUP(Calculations[[#This Row],[For XLOOKUP]],Factors[For XLOOKUP],Factors[Units],"")</f>
        <v>tn CO2/lt</v>
      </c>
      <c r="N773" s="12" t="str">
        <f>_xlfn.XLOOKUP(Calculations[[#This Row],[For XLOOKUP]],Factors[For XLOOKUP],Factors[Source],"")</f>
        <v>Greece. National Inventory Submissions 2024</v>
      </c>
      <c r="O773" s="26" t="s">
        <v>1079</v>
      </c>
      <c r="P773" s="26" t="s">
        <v>1079</v>
      </c>
      <c r="Q773" s="26" t="s">
        <v>1079</v>
      </c>
      <c r="R773" s="26" t="s">
        <v>1079</v>
      </c>
      <c r="S773" s="26">
        <v>5.9852126854279599E-5</v>
      </c>
      <c r="T773" s="26" t="s">
        <v>1077</v>
      </c>
      <c r="U773" s="65">
        <v>5.9852126854279599E-5</v>
      </c>
    </row>
    <row r="774" spans="1:21" x14ac:dyDescent="0.3">
      <c r="A774" s="8" t="s">
        <v>315</v>
      </c>
      <c r="B774" s="8" t="s">
        <v>578</v>
      </c>
      <c r="C774" s="9" t="s">
        <v>577</v>
      </c>
      <c r="D774" s="9" t="s">
        <v>585</v>
      </c>
      <c r="E774" s="8" t="s">
        <v>583</v>
      </c>
      <c r="F774" s="10" t="s">
        <v>307</v>
      </c>
      <c r="G774" s="29">
        <v>173701.40000000002</v>
      </c>
      <c r="H774" s="11" t="s">
        <v>7</v>
      </c>
      <c r="I774" s="41" t="s">
        <v>591</v>
      </c>
      <c r="J774" s="46" t="s">
        <v>196</v>
      </c>
      <c r="K774" s="31" t="str">
        <f>_xlfn.XLOOKUP(Calculations[[#This Row],[For XLOOKUP]],Factors[For XLOOKUP],Factors[Factor],"")</f>
        <v>Σ.Ε. CH₄ m.</v>
      </c>
      <c r="L774" s="31">
        <f>_xlfn.XLOOKUP(Calculations[[#This Row],[For XLOOKUP]],Factors[For XLOOKUP],Factors[Value],"")</f>
        <v>2.0364052337489427E-7</v>
      </c>
      <c r="M774" s="31" t="str">
        <f>_xlfn.XLOOKUP(Calculations[[#This Row],[For XLOOKUP]],Factors[For XLOOKUP],Factors[Units],"")</f>
        <v>tn CH₄/lt</v>
      </c>
      <c r="N774" s="12" t="str">
        <f>_xlfn.XLOOKUP(Calculations[[#This Row],[For XLOOKUP]],Factors[For XLOOKUP],Factors[Source],"")</f>
        <v>Greece. National Inventory Submissions 2024</v>
      </c>
      <c r="O774" s="26" t="s">
        <v>1079</v>
      </c>
      <c r="P774" s="26" t="s">
        <v>1079</v>
      </c>
      <c r="Q774" s="26" t="s">
        <v>1079</v>
      </c>
      <c r="R774" s="26" t="s">
        <v>1079</v>
      </c>
      <c r="S774" s="26">
        <v>3.6923797945106562E-4</v>
      </c>
      <c r="T774" s="26" t="s">
        <v>1077</v>
      </c>
      <c r="U774" s="65">
        <v>3.6923797945106562E-4</v>
      </c>
    </row>
    <row r="775" spans="1:21" x14ac:dyDescent="0.3">
      <c r="A775" s="8" t="s">
        <v>315</v>
      </c>
      <c r="B775" s="8" t="s">
        <v>578</v>
      </c>
      <c r="C775" s="9" t="s">
        <v>577</v>
      </c>
      <c r="D775" s="9" t="s">
        <v>585</v>
      </c>
      <c r="E775" s="8" t="s">
        <v>583</v>
      </c>
      <c r="F775" s="10" t="s">
        <v>307</v>
      </c>
      <c r="G775" s="29">
        <v>173701.40000000002</v>
      </c>
      <c r="H775" s="11" t="s">
        <v>7</v>
      </c>
      <c r="I775" s="41" t="s">
        <v>591</v>
      </c>
      <c r="J775" s="46" t="s">
        <v>198</v>
      </c>
      <c r="K775" s="31" t="str">
        <f>_xlfn.XLOOKUP(Calculations[[#This Row],[For XLOOKUP]],Factors[For XLOOKUP],Factors[Factor],"")</f>
        <v>Σ.Ε. N2O m.</v>
      </c>
      <c r="L775" s="31">
        <f>_xlfn.XLOOKUP(Calculations[[#This Row],[For XLOOKUP]],Factors[For XLOOKUP],Factors[Value],"")</f>
        <v>5.9202158507263746E-8</v>
      </c>
      <c r="M775" s="31" t="str">
        <f>_xlfn.XLOOKUP(Calculations[[#This Row],[For XLOOKUP]],Factors[For XLOOKUP],Factors[Units],"")</f>
        <v>tn N2O/lt</v>
      </c>
      <c r="N775" s="12" t="str">
        <f>_xlfn.XLOOKUP(Calculations[[#This Row],[For XLOOKUP]],Factors[For XLOOKUP],Factors[Source],"")</f>
        <v>Greece. National Inventory Submissions 2024</v>
      </c>
      <c r="O775" s="26" t="s">
        <v>1079</v>
      </c>
      <c r="P775" s="26" t="s">
        <v>1079</v>
      </c>
      <c r="Q775" s="26" t="s">
        <v>1079</v>
      </c>
      <c r="R775" s="26" t="s">
        <v>1079</v>
      </c>
      <c r="S775" s="26">
        <v>0.19986769570011045</v>
      </c>
      <c r="T775" s="26" t="s">
        <v>1077</v>
      </c>
      <c r="U775" s="65">
        <v>0.19986769570011045</v>
      </c>
    </row>
    <row r="776" spans="1:21" x14ac:dyDescent="0.3">
      <c r="A776" s="8" t="s">
        <v>315</v>
      </c>
      <c r="B776" s="8" t="s">
        <v>578</v>
      </c>
      <c r="C776" s="9" t="s">
        <v>577</v>
      </c>
      <c r="D776" s="9" t="s">
        <v>585</v>
      </c>
      <c r="E776" s="8" t="s">
        <v>583</v>
      </c>
      <c r="F776" s="10" t="s">
        <v>307</v>
      </c>
      <c r="G776" s="28">
        <v>11170.122000000001</v>
      </c>
      <c r="H776" s="11" t="s">
        <v>7</v>
      </c>
      <c r="I776" s="41" t="s">
        <v>591</v>
      </c>
      <c r="J776" s="46" t="s">
        <v>194</v>
      </c>
      <c r="K776" s="31" t="str">
        <f>_xlfn.XLOOKUP(Calculations[[#This Row],[For XLOOKUP]],Factors[For XLOOKUP],Factors[Factor],"")</f>
        <v>Σ.Ε. CO₂ m.</v>
      </c>
      <c r="L776" s="31">
        <f>_xlfn.XLOOKUP(Calculations[[#This Row],[For XLOOKUP]],Factors[For XLOOKUP],Factors[Value],"")</f>
        <v>2.6092581300000001E-3</v>
      </c>
      <c r="M776" s="31" t="str">
        <f>_xlfn.XLOOKUP(Calculations[[#This Row],[For XLOOKUP]],Factors[For XLOOKUP],Factors[Units],"")</f>
        <v>tn CO2/lt</v>
      </c>
      <c r="N776" s="12" t="str">
        <f>_xlfn.XLOOKUP(Calculations[[#This Row],[For XLOOKUP]],Factors[For XLOOKUP],Factors[Source],"")</f>
        <v>Greece. National Inventory Submissions 2024</v>
      </c>
      <c r="O776" s="26" t="s">
        <v>1079</v>
      </c>
      <c r="P776" s="26" t="s">
        <v>1079</v>
      </c>
      <c r="Q776" s="26" t="s">
        <v>1079</v>
      </c>
      <c r="R776" s="26" t="s">
        <v>1079</v>
      </c>
      <c r="S776" s="26">
        <v>4.3787816523630421E-3</v>
      </c>
      <c r="T776" s="26" t="s">
        <v>1077</v>
      </c>
      <c r="U776" s="65">
        <v>4.3787816523630421E-3</v>
      </c>
    </row>
    <row r="777" spans="1:21" x14ac:dyDescent="0.3">
      <c r="A777" s="8" t="s">
        <v>315</v>
      </c>
      <c r="B777" s="8" t="s">
        <v>578</v>
      </c>
      <c r="C777" s="9" t="s">
        <v>577</v>
      </c>
      <c r="D777" s="9" t="s">
        <v>585</v>
      </c>
      <c r="E777" s="8" t="s">
        <v>583</v>
      </c>
      <c r="F777" s="10" t="s">
        <v>307</v>
      </c>
      <c r="G777" s="29">
        <v>11170.122000000001</v>
      </c>
      <c r="H777" s="11" t="s">
        <v>7</v>
      </c>
      <c r="I777" s="41" t="s">
        <v>591</v>
      </c>
      <c r="J777" s="46" t="s">
        <v>196</v>
      </c>
      <c r="K777" s="31" t="str">
        <f>_xlfn.XLOOKUP(Calculations[[#This Row],[For XLOOKUP]],Factors[For XLOOKUP],Factors[Factor],"")</f>
        <v>Σ.Ε. CH₄ m.</v>
      </c>
      <c r="L777" s="31">
        <f>_xlfn.XLOOKUP(Calculations[[#This Row],[For XLOOKUP]],Factors[For XLOOKUP],Factors[Value],"")</f>
        <v>2.0364052337489427E-7</v>
      </c>
      <c r="M777" s="31" t="str">
        <f>_xlfn.XLOOKUP(Calculations[[#This Row],[For XLOOKUP]],Factors[For XLOOKUP],Factors[Units],"")</f>
        <v>tn CH₄/lt</v>
      </c>
      <c r="N777" s="12" t="str">
        <f>_xlfn.XLOOKUP(Calculations[[#This Row],[For XLOOKUP]],Factors[For XLOOKUP],Factors[Source],"")</f>
        <v>Greece. National Inventory Submissions 2024</v>
      </c>
      <c r="O777" s="26" t="s">
        <v>1079</v>
      </c>
      <c r="P777" s="26" t="s">
        <v>1079</v>
      </c>
      <c r="Q777" s="26" t="s">
        <v>1079</v>
      </c>
      <c r="R777" s="26" t="s">
        <v>1079</v>
      </c>
      <c r="S777" s="26">
        <v>2.1558638348907179E-2</v>
      </c>
      <c r="T777" s="26" t="s">
        <v>1077</v>
      </c>
      <c r="U777" s="65">
        <v>2.1558638348907179E-2</v>
      </c>
    </row>
    <row r="778" spans="1:21" x14ac:dyDescent="0.3">
      <c r="A778" s="8" t="s">
        <v>315</v>
      </c>
      <c r="B778" s="8" t="s">
        <v>578</v>
      </c>
      <c r="C778" s="9" t="s">
        <v>577</v>
      </c>
      <c r="D778" s="9" t="s">
        <v>585</v>
      </c>
      <c r="E778" s="8" t="s">
        <v>583</v>
      </c>
      <c r="F778" s="10" t="s">
        <v>307</v>
      </c>
      <c r="G778" s="29">
        <v>11170.122000000001</v>
      </c>
      <c r="H778" s="11" t="s">
        <v>7</v>
      </c>
      <c r="I778" s="41" t="s">
        <v>591</v>
      </c>
      <c r="J778" s="46" t="s">
        <v>198</v>
      </c>
      <c r="K778" s="12" t="str">
        <f>_xlfn.XLOOKUP(Calculations[[#This Row],[For XLOOKUP]],Factors[For XLOOKUP],Factors[Factor],"")</f>
        <v>Σ.Ε. N2O m.</v>
      </c>
      <c r="L778" s="12">
        <f>_xlfn.XLOOKUP(Calculations[[#This Row],[For XLOOKUP]],Factors[For XLOOKUP],Factors[Value],"")</f>
        <v>5.9202158507263746E-8</v>
      </c>
      <c r="M778" s="12" t="str">
        <f>_xlfn.XLOOKUP(Calculations[[#This Row],[For XLOOKUP]],Factors[For XLOOKUP],Factors[Units],"")</f>
        <v>tn N2O/lt</v>
      </c>
      <c r="N778" s="12" t="str">
        <f>_xlfn.XLOOKUP(Calculations[[#This Row],[For XLOOKUP]],Factors[For XLOOKUP],Factors[Source],"")</f>
        <v>Greece. National Inventory Submissions 2024</v>
      </c>
      <c r="O778" s="54" t="s">
        <v>1079</v>
      </c>
      <c r="P778" s="54" t="s">
        <v>1079</v>
      </c>
      <c r="Q778" s="54" t="s">
        <v>1079</v>
      </c>
      <c r="R778" s="54" t="s">
        <v>1079</v>
      </c>
      <c r="S778" s="54">
        <v>1.0941629097363414E-2</v>
      </c>
      <c r="T778" s="54" t="s">
        <v>1077</v>
      </c>
      <c r="U778" s="125">
        <v>1.0941629097363414E-2</v>
      </c>
    </row>
    <row r="779" spans="1:21" x14ac:dyDescent="0.3">
      <c r="A779" s="8" t="s">
        <v>315</v>
      </c>
      <c r="B779" s="8" t="s">
        <v>578</v>
      </c>
      <c r="C779" s="9" t="s">
        <v>577</v>
      </c>
      <c r="D779" s="9" t="s">
        <v>585</v>
      </c>
      <c r="E779" s="8" t="s">
        <v>583</v>
      </c>
      <c r="F779" s="10" t="s">
        <v>307</v>
      </c>
      <c r="G779" s="28">
        <v>59571.106000000007</v>
      </c>
      <c r="H779" s="11" t="s">
        <v>7</v>
      </c>
      <c r="I779" s="41" t="s">
        <v>591</v>
      </c>
      <c r="J779" s="46" t="s">
        <v>194</v>
      </c>
      <c r="K779" s="31" t="str">
        <f>_xlfn.XLOOKUP(Calculations[[#This Row],[For XLOOKUP]],Factors[For XLOOKUP],Factors[Factor],"")</f>
        <v>Σ.Ε. CO₂ m.</v>
      </c>
      <c r="L779" s="31">
        <f>_xlfn.XLOOKUP(Calculations[[#This Row],[For XLOOKUP]],Factors[For XLOOKUP],Factors[Value],"")</f>
        <v>2.6092581300000001E-3</v>
      </c>
      <c r="M779" s="31" t="str">
        <f>_xlfn.XLOOKUP(Calculations[[#This Row],[For XLOOKUP]],Factors[For XLOOKUP],Factors[Units],"")</f>
        <v>tn CO2/lt</v>
      </c>
      <c r="N779" s="12" t="str">
        <f>_xlfn.XLOOKUP(Calculations[[#This Row],[For XLOOKUP]],Factors[For XLOOKUP],Factors[Source],"")</f>
        <v>Greece. National Inventory Submissions 2024</v>
      </c>
      <c r="O779" s="26" t="s">
        <v>1079</v>
      </c>
      <c r="P779" s="26" t="s">
        <v>1079</v>
      </c>
      <c r="Q779" s="26" t="s">
        <v>1079</v>
      </c>
      <c r="R779" s="26" t="s">
        <v>1079</v>
      </c>
      <c r="S779" s="26">
        <v>118.64134288864399</v>
      </c>
      <c r="T779" s="26" t="s">
        <v>1077</v>
      </c>
      <c r="U779" s="65">
        <v>118.64134288864399</v>
      </c>
    </row>
    <row r="780" spans="1:21" x14ac:dyDescent="0.3">
      <c r="A780" s="8" t="s">
        <v>315</v>
      </c>
      <c r="B780" s="8" t="s">
        <v>578</v>
      </c>
      <c r="C780" s="9" t="s">
        <v>577</v>
      </c>
      <c r="D780" s="9" t="s">
        <v>585</v>
      </c>
      <c r="E780" s="8" t="s">
        <v>583</v>
      </c>
      <c r="F780" s="10" t="s">
        <v>307</v>
      </c>
      <c r="G780" s="29">
        <v>59571.106000000007</v>
      </c>
      <c r="H780" s="11" t="s">
        <v>7</v>
      </c>
      <c r="I780" s="41" t="s">
        <v>591</v>
      </c>
      <c r="J780" s="10" t="s">
        <v>196</v>
      </c>
      <c r="K780" s="12" t="str">
        <f>_xlfn.XLOOKUP(Calculations[[#This Row],[For XLOOKUP]],Factors[For XLOOKUP],Factors[Factor],"")</f>
        <v>Σ.Ε. CH₄ m.</v>
      </c>
      <c r="L780" s="12">
        <f>_xlfn.XLOOKUP(Calculations[[#This Row],[For XLOOKUP]],Factors[For XLOOKUP],Factors[Value],"")</f>
        <v>2.0364052337489427E-7</v>
      </c>
      <c r="M780" s="12" t="str">
        <f>_xlfn.XLOOKUP(Calculations[[#This Row],[For XLOOKUP]],Factors[For XLOOKUP],Factors[Units],"")</f>
        <v>tn CH₄/lt</v>
      </c>
      <c r="N780" s="12" t="str">
        <f>_xlfn.XLOOKUP(Calculations[[#This Row],[For XLOOKUP]],Factors[For XLOOKUP],Factors[Source],"")</f>
        <v>Greece. National Inventory Submissions 2024</v>
      </c>
      <c r="O780" s="54" t="s">
        <v>1079</v>
      </c>
      <c r="P780" s="54" t="s">
        <v>1079</v>
      </c>
      <c r="Q780" s="54" t="s">
        <v>1079</v>
      </c>
      <c r="R780" s="54" t="s">
        <v>1079</v>
      </c>
      <c r="S780" s="54">
        <v>0.47946818462727625</v>
      </c>
      <c r="T780" s="54" t="s">
        <v>1077</v>
      </c>
      <c r="U780" s="125">
        <v>0.47946818462727625</v>
      </c>
    </row>
    <row r="781" spans="1:21" x14ac:dyDescent="0.3">
      <c r="A781" s="8" t="s">
        <v>315</v>
      </c>
      <c r="B781" s="8" t="s">
        <v>578</v>
      </c>
      <c r="C781" s="9" t="s">
        <v>577</v>
      </c>
      <c r="D781" s="9" t="s">
        <v>585</v>
      </c>
      <c r="E781" s="8" t="s">
        <v>583</v>
      </c>
      <c r="F781" s="10" t="s">
        <v>307</v>
      </c>
      <c r="G781" s="29">
        <v>59571.106000000007</v>
      </c>
      <c r="H781" s="11" t="s">
        <v>7</v>
      </c>
      <c r="I781" s="41" t="s">
        <v>591</v>
      </c>
      <c r="J781" s="10" t="s">
        <v>198</v>
      </c>
      <c r="K781" s="31" t="str">
        <f>_xlfn.XLOOKUP(Calculations[[#This Row],[For XLOOKUP]],Factors[For XLOOKUP],Factors[Factor],"")</f>
        <v>Σ.Ε. N2O m.</v>
      </c>
      <c r="L781" s="31">
        <f>_xlfn.XLOOKUP(Calculations[[#This Row],[For XLOOKUP]],Factors[For XLOOKUP],Factors[Value],"")</f>
        <v>5.9202158507263746E-8</v>
      </c>
      <c r="M781" s="31" t="str">
        <f>_xlfn.XLOOKUP(Calculations[[#This Row],[For XLOOKUP]],Factors[For XLOOKUP],Factors[Units],"")</f>
        <v>tn N2O/lt</v>
      </c>
      <c r="N781" s="12" t="str">
        <f>_xlfn.XLOOKUP(Calculations[[#This Row],[For XLOOKUP]],Factors[For XLOOKUP],Factors[Source],"")</f>
        <v>Greece. National Inventory Submissions 2024</v>
      </c>
      <c r="O781" s="26" t="s">
        <v>1079</v>
      </c>
      <c r="P781" s="26" t="s">
        <v>1079</v>
      </c>
      <c r="Q781" s="26" t="s">
        <v>1079</v>
      </c>
      <c r="R781" s="26" t="s">
        <v>1079</v>
      </c>
      <c r="S781" s="26">
        <v>6.8886438809261361E-2</v>
      </c>
      <c r="T781" s="54" t="s">
        <v>1077</v>
      </c>
      <c r="U781" s="125">
        <v>6.8886438809261361E-2</v>
      </c>
    </row>
    <row r="782" spans="1:21" x14ac:dyDescent="0.3">
      <c r="A782" s="8" t="s">
        <v>315</v>
      </c>
      <c r="B782" s="8" t="s">
        <v>578</v>
      </c>
      <c r="C782" s="9" t="s">
        <v>577</v>
      </c>
      <c r="D782" s="9" t="s">
        <v>585</v>
      </c>
      <c r="E782" s="8" t="s">
        <v>583</v>
      </c>
      <c r="F782" s="10" t="s">
        <v>307</v>
      </c>
      <c r="G782" s="28">
        <v>3118</v>
      </c>
      <c r="H782" s="11" t="s">
        <v>7</v>
      </c>
      <c r="I782" s="41" t="s">
        <v>592</v>
      </c>
      <c r="J782" s="10" t="s">
        <v>200</v>
      </c>
      <c r="K782" s="31" t="str">
        <f>_xlfn.XLOOKUP(Calculations[[#This Row],[For XLOOKUP]],Factors[For XLOOKUP],Factors[Factor],"")</f>
        <v>Σ.Ε. CO₂ m.</v>
      </c>
      <c r="L782" s="31">
        <f>_xlfn.XLOOKUP(Calculations[[#This Row],[For XLOOKUP]],Factors[For XLOOKUP],Factors[Value],"")</f>
        <v>2.6092581300000001E-3</v>
      </c>
      <c r="M782" s="31" t="str">
        <f>_xlfn.XLOOKUP(Calculations[[#This Row],[For XLOOKUP]],Factors[For XLOOKUP],Factors[Units],"")</f>
        <v>tn CO2/lt</v>
      </c>
      <c r="N782" s="12" t="str">
        <f>_xlfn.XLOOKUP(Calculations[[#This Row],[For XLOOKUP]],Factors[For XLOOKUP],Factors[Source],"")</f>
        <v>Greece. National Inventory Submissions 2024</v>
      </c>
      <c r="O782" s="26" t="s">
        <v>1079</v>
      </c>
      <c r="P782" s="26" t="s">
        <v>1079</v>
      </c>
      <c r="Q782" s="26" t="s">
        <v>1079</v>
      </c>
      <c r="R782" s="26" t="s">
        <v>1079</v>
      </c>
      <c r="S782" s="26">
        <v>2.0971846095164479E-4</v>
      </c>
      <c r="T782" s="54" t="s">
        <v>1077</v>
      </c>
      <c r="U782" s="125">
        <v>2.0971846095164479E-4</v>
      </c>
    </row>
    <row r="783" spans="1:21" x14ac:dyDescent="0.3">
      <c r="A783" s="8" t="s">
        <v>315</v>
      </c>
      <c r="B783" s="8" t="s">
        <v>578</v>
      </c>
      <c r="C783" s="9" t="s">
        <v>577</v>
      </c>
      <c r="D783" s="9" t="s">
        <v>585</v>
      </c>
      <c r="E783" s="8" t="s">
        <v>583</v>
      </c>
      <c r="F783" s="10" t="s">
        <v>307</v>
      </c>
      <c r="G783" s="29">
        <v>3118</v>
      </c>
      <c r="H783" s="11" t="s">
        <v>7</v>
      </c>
      <c r="I783" s="41" t="s">
        <v>592</v>
      </c>
      <c r="J783" s="46" t="s">
        <v>202</v>
      </c>
      <c r="K783" s="31" t="str">
        <f>_xlfn.XLOOKUP(Calculations[[#This Row],[For XLOOKUP]],Factors[For XLOOKUP],Factors[Factor],"")</f>
        <v>Σ.Ε. CH₄ m.</v>
      </c>
      <c r="L783" s="31">
        <f>_xlfn.XLOOKUP(Calculations[[#This Row],[For XLOOKUP]],Factors[For XLOOKUP],Factors[Value],"")</f>
        <v>1.7372982352295353E-8</v>
      </c>
      <c r="M783" s="31" t="str">
        <f>_xlfn.XLOOKUP(Calculations[[#This Row],[For XLOOKUP]],Factors[For XLOOKUP],Factors[Units],"")</f>
        <v>tn CH₄/lt</v>
      </c>
      <c r="N783" s="12" t="str">
        <f>_xlfn.XLOOKUP(Calculations[[#This Row],[For XLOOKUP]],Factors[For XLOOKUP],Factors[Source],"")</f>
        <v>Greece. National Inventory Submissions 2024</v>
      </c>
      <c r="O783" s="26" t="s">
        <v>1079</v>
      </c>
      <c r="P783" s="26" t="s">
        <v>1079</v>
      </c>
      <c r="Q783" s="26" t="s">
        <v>1079</v>
      </c>
      <c r="R783" s="26" t="s">
        <v>1079</v>
      </c>
      <c r="S783" s="26">
        <v>394.97172436604234</v>
      </c>
      <c r="T783" s="26" t="s">
        <v>1077</v>
      </c>
      <c r="U783" s="65">
        <v>394.97172436604234</v>
      </c>
    </row>
    <row r="784" spans="1:21" x14ac:dyDescent="0.3">
      <c r="A784" s="8" t="s">
        <v>315</v>
      </c>
      <c r="B784" s="8" t="s">
        <v>578</v>
      </c>
      <c r="C784" s="9" t="s">
        <v>577</v>
      </c>
      <c r="D784" s="9" t="s">
        <v>585</v>
      </c>
      <c r="E784" s="8" t="s">
        <v>583</v>
      </c>
      <c r="F784" s="10" t="s">
        <v>307</v>
      </c>
      <c r="G784" s="29">
        <v>3118</v>
      </c>
      <c r="H784" s="11" t="s">
        <v>7</v>
      </c>
      <c r="I784" s="41" t="s">
        <v>592</v>
      </c>
      <c r="J784" s="46" t="s">
        <v>204</v>
      </c>
      <c r="K784" s="31" t="str">
        <f>_xlfn.XLOOKUP(Calculations[[#This Row],[For XLOOKUP]],Factors[For XLOOKUP],Factors[Factor],"")</f>
        <v>Σ.Ε. N2O m.</v>
      </c>
      <c r="L784" s="31">
        <f>_xlfn.XLOOKUP(Calculations[[#This Row],[For XLOOKUP]],Factors[For XLOOKUP],Factors[Value],"")</f>
        <v>7.4692304125650385E-8</v>
      </c>
      <c r="M784" s="31" t="str">
        <f>_xlfn.XLOOKUP(Calculations[[#This Row],[For XLOOKUP]],Factors[For XLOOKUP],Factors[Units],"")</f>
        <v>tn N2O/lt</v>
      </c>
      <c r="N784" s="12" t="str">
        <f>_xlfn.XLOOKUP(Calculations[[#This Row],[For XLOOKUP]],Factors[For XLOOKUP],Factors[Source],"")</f>
        <v>Greece. National Inventory Submissions 2024</v>
      </c>
      <c r="O784" s="26" t="s">
        <v>1079</v>
      </c>
      <c r="P784" s="26" t="s">
        <v>1079</v>
      </c>
      <c r="Q784" s="26" t="s">
        <v>1079</v>
      </c>
      <c r="R784" s="26" t="s">
        <v>1079</v>
      </c>
      <c r="S784" s="26">
        <v>6.8484916263069344</v>
      </c>
      <c r="T784" s="26" t="s">
        <v>1077</v>
      </c>
      <c r="U784" s="65">
        <v>6.8484916263069344</v>
      </c>
    </row>
    <row r="785" spans="1:21" x14ac:dyDescent="0.3">
      <c r="A785" s="8" t="s">
        <v>315</v>
      </c>
      <c r="B785" s="8" t="s">
        <v>578</v>
      </c>
      <c r="C785" s="9" t="s">
        <v>577</v>
      </c>
      <c r="D785" s="9" t="s">
        <v>585</v>
      </c>
      <c r="E785" s="8" t="s">
        <v>583</v>
      </c>
      <c r="F785" s="10" t="s">
        <v>307</v>
      </c>
      <c r="G785" s="28">
        <v>846.27800000000013</v>
      </c>
      <c r="H785" s="11" t="s">
        <v>7</v>
      </c>
      <c r="I785" s="41" t="s">
        <v>592</v>
      </c>
      <c r="J785" s="46" t="s">
        <v>200</v>
      </c>
      <c r="K785" s="31" t="str">
        <f>_xlfn.XLOOKUP(Calculations[[#This Row],[For XLOOKUP]],Factors[For XLOOKUP],Factors[Factor],"")</f>
        <v>Σ.Ε. CO₂ m.</v>
      </c>
      <c r="L785" s="31">
        <f>_xlfn.XLOOKUP(Calculations[[#This Row],[For XLOOKUP]],Factors[For XLOOKUP],Factors[Value],"")</f>
        <v>2.6092581300000001E-3</v>
      </c>
      <c r="M785" s="31" t="str">
        <f>_xlfn.XLOOKUP(Calculations[[#This Row],[For XLOOKUP]],Factors[For XLOOKUP],Factors[Units],"")</f>
        <v>tn CO2/lt</v>
      </c>
      <c r="N785" s="12" t="str">
        <f>_xlfn.XLOOKUP(Calculations[[#This Row],[For XLOOKUP]],Factors[For XLOOKUP],Factors[Source],"")</f>
        <v>Greece. National Inventory Submissions 2024</v>
      </c>
      <c r="O785" s="26" t="s">
        <v>1079</v>
      </c>
      <c r="P785" s="26" t="s">
        <v>1079</v>
      </c>
      <c r="Q785" s="26" t="s">
        <v>1079</v>
      </c>
      <c r="R785" s="26" t="s">
        <v>1079</v>
      </c>
      <c r="S785" s="26">
        <v>31.427229327453144</v>
      </c>
      <c r="T785" s="26" t="s">
        <v>1077</v>
      </c>
      <c r="U785" s="65">
        <v>31.427229327453144</v>
      </c>
    </row>
    <row r="786" spans="1:21" x14ac:dyDescent="0.3">
      <c r="A786" s="8" t="s">
        <v>315</v>
      </c>
      <c r="B786" s="8" t="s">
        <v>578</v>
      </c>
      <c r="C786" s="9" t="s">
        <v>577</v>
      </c>
      <c r="D786" s="9" t="s">
        <v>585</v>
      </c>
      <c r="E786" s="8" t="s">
        <v>583</v>
      </c>
      <c r="F786" s="10" t="s">
        <v>307</v>
      </c>
      <c r="G786" s="29">
        <v>846.27800000000013</v>
      </c>
      <c r="H786" s="11" t="s">
        <v>7</v>
      </c>
      <c r="I786" s="41" t="s">
        <v>592</v>
      </c>
      <c r="J786" s="46" t="s">
        <v>202</v>
      </c>
      <c r="K786" s="31" t="str">
        <f>_xlfn.XLOOKUP(Calculations[[#This Row],[For XLOOKUP]],Factors[For XLOOKUP],Factors[Factor],"")</f>
        <v>Σ.Ε. CH₄ m.</v>
      </c>
      <c r="L786" s="31">
        <f>_xlfn.XLOOKUP(Calculations[[#This Row],[For XLOOKUP]],Factors[For XLOOKUP],Factors[Value],"")</f>
        <v>1.7372982352295353E-8</v>
      </c>
      <c r="M786" s="31" t="str">
        <f>_xlfn.XLOOKUP(Calculations[[#This Row],[For XLOOKUP]],Factors[For XLOOKUP],Factors[Units],"")</f>
        <v>tn CH₄/lt</v>
      </c>
      <c r="N786" s="12" t="str">
        <f>_xlfn.XLOOKUP(Calculations[[#This Row],[For XLOOKUP]],Factors[For XLOOKUP],Factors[Source],"")</f>
        <v>Greece. National Inventory Submissions 2024</v>
      </c>
      <c r="O786" s="26" t="s">
        <v>1079</v>
      </c>
      <c r="P786" s="26" t="s">
        <v>1079</v>
      </c>
      <c r="Q786" s="26" t="s">
        <v>1079</v>
      </c>
      <c r="R786" s="26" t="s">
        <v>1079</v>
      </c>
      <c r="S786" s="26">
        <v>41.992590959206218</v>
      </c>
      <c r="T786" s="26" t="s">
        <v>1077</v>
      </c>
      <c r="U786" s="65">
        <v>41.992590959206218</v>
      </c>
    </row>
    <row r="787" spans="1:21" x14ac:dyDescent="0.3">
      <c r="A787" s="8" t="s">
        <v>315</v>
      </c>
      <c r="B787" s="8" t="s">
        <v>578</v>
      </c>
      <c r="C787" s="9" t="s">
        <v>577</v>
      </c>
      <c r="D787" s="9" t="s">
        <v>585</v>
      </c>
      <c r="E787" s="8" t="s">
        <v>583</v>
      </c>
      <c r="F787" s="10" t="s">
        <v>307</v>
      </c>
      <c r="G787" s="29">
        <v>846.27800000000013</v>
      </c>
      <c r="H787" s="11" t="s">
        <v>7</v>
      </c>
      <c r="I787" s="41" t="s">
        <v>592</v>
      </c>
      <c r="J787" s="46" t="s">
        <v>204</v>
      </c>
      <c r="K787" s="31" t="str">
        <f>_xlfn.XLOOKUP(Calculations[[#This Row],[For XLOOKUP]],Factors[For XLOOKUP],Factors[Factor],"")</f>
        <v>Σ.Ε. N2O m.</v>
      </c>
      <c r="L787" s="31">
        <f>_xlfn.XLOOKUP(Calculations[[#This Row],[For XLOOKUP]],Factors[For XLOOKUP],Factors[Value],"")</f>
        <v>7.4692304125650385E-8</v>
      </c>
      <c r="M787" s="31" t="str">
        <f>_xlfn.XLOOKUP(Calculations[[#This Row],[For XLOOKUP]],Factors[For XLOOKUP],Factors[Units],"")</f>
        <v>tn N2O/lt</v>
      </c>
      <c r="N787" s="12" t="str">
        <f>_xlfn.XLOOKUP(Calculations[[#This Row],[For XLOOKUP]],Factors[For XLOOKUP],Factors[Source],"")</f>
        <v>Greece. National Inventory Submissions 2024</v>
      </c>
      <c r="O787" s="26" t="s">
        <v>1079</v>
      </c>
      <c r="P787" s="26" t="s">
        <v>1079</v>
      </c>
      <c r="Q787" s="26" t="s">
        <v>1079</v>
      </c>
      <c r="R787" s="26" t="s">
        <v>1079</v>
      </c>
      <c r="S787" s="26">
        <v>282.21038037486221</v>
      </c>
      <c r="T787" s="26" t="s">
        <v>1077</v>
      </c>
      <c r="U787" s="65">
        <v>282.21038037486221</v>
      </c>
    </row>
    <row r="788" spans="1:21" x14ac:dyDescent="0.3">
      <c r="A788" s="8" t="s">
        <v>315</v>
      </c>
      <c r="B788" s="8" t="s">
        <v>578</v>
      </c>
      <c r="C788" s="9" t="s">
        <v>577</v>
      </c>
      <c r="D788" s="9" t="s">
        <v>585</v>
      </c>
      <c r="E788" s="8" t="s">
        <v>583</v>
      </c>
      <c r="F788" s="10" t="s">
        <v>308</v>
      </c>
      <c r="G788" s="28">
        <v>1609.3820000000001</v>
      </c>
      <c r="H788" s="11" t="s">
        <v>7</v>
      </c>
      <c r="I788" s="41" t="s">
        <v>593</v>
      </c>
      <c r="J788" s="46" t="s">
        <v>201</v>
      </c>
      <c r="K788" s="31" t="str">
        <f>_xlfn.XLOOKUP(Calculations[[#This Row],[For XLOOKUP]],Factors[For XLOOKUP],Factors[Factor],"")</f>
        <v>Σ.Ε. CO₂ m.</v>
      </c>
      <c r="L788" s="31">
        <f>_xlfn.XLOOKUP(Calculations[[#This Row],[For XLOOKUP]],Factors[For XLOOKUP],Factors[Value],"")</f>
        <v>2.3432595615E-3</v>
      </c>
      <c r="M788" s="31" t="str">
        <f>_xlfn.XLOOKUP(Calculations[[#This Row],[For XLOOKUP]],Factors[For XLOOKUP],Factors[Units],"")</f>
        <v>tn CO2/lt</v>
      </c>
      <c r="N788" s="12" t="str">
        <f>_xlfn.XLOOKUP(Calculations[[#This Row],[For XLOOKUP]],Factors[For XLOOKUP],Factors[Source],"")</f>
        <v>Greece. National Inventory Submissions 2024</v>
      </c>
      <c r="O788" s="26" t="s">
        <v>1079</v>
      </c>
      <c r="P788" s="26" t="s">
        <v>1079</v>
      </c>
      <c r="Q788" s="26" t="s">
        <v>1079</v>
      </c>
      <c r="R788" s="26" t="s">
        <v>1079</v>
      </c>
      <c r="S788" s="26">
        <v>110.62587210584356</v>
      </c>
      <c r="T788" s="26" t="s">
        <v>1077</v>
      </c>
      <c r="U788" s="65">
        <v>110.62587210584356</v>
      </c>
    </row>
    <row r="789" spans="1:21" x14ac:dyDescent="0.3">
      <c r="A789" s="8" t="s">
        <v>315</v>
      </c>
      <c r="B789" s="8" t="s">
        <v>578</v>
      </c>
      <c r="C789" s="9" t="s">
        <v>577</v>
      </c>
      <c r="D789" s="9" t="s">
        <v>585</v>
      </c>
      <c r="E789" s="8" t="s">
        <v>583</v>
      </c>
      <c r="F789" s="10" t="s">
        <v>308</v>
      </c>
      <c r="G789" s="29">
        <v>1609.3820000000001</v>
      </c>
      <c r="H789" s="11" t="s">
        <v>7</v>
      </c>
      <c r="I789" s="41" t="s">
        <v>593</v>
      </c>
      <c r="J789" s="46" t="s">
        <v>203</v>
      </c>
      <c r="K789" s="31" t="str">
        <f>_xlfn.XLOOKUP(Calculations[[#This Row],[For XLOOKUP]],Factors[For XLOOKUP],Factors[Factor],"")</f>
        <v>Σ.Ε. CH₄ m.</v>
      </c>
      <c r="L789" s="31">
        <f>_xlfn.XLOOKUP(Calculations[[#This Row],[For XLOOKUP]],Factors[For XLOOKUP],Factors[Value],"")</f>
        <v>5.3615742548369984E-7</v>
      </c>
      <c r="M789" s="31" t="str">
        <f>_xlfn.XLOOKUP(Calculations[[#This Row],[For XLOOKUP]],Factors[For XLOOKUP],Factors[Units],"")</f>
        <v>tn CH₄/lt</v>
      </c>
      <c r="N789" s="12" t="str">
        <f>_xlfn.XLOOKUP(Calculations[[#This Row],[For XLOOKUP]],Factors[For XLOOKUP],Factors[Source],"")</f>
        <v>Greece. National Inventory Submissions 2024</v>
      </c>
      <c r="O789" s="26" t="s">
        <v>1079</v>
      </c>
      <c r="P789" s="26" t="s">
        <v>1079</v>
      </c>
      <c r="Q789" s="26" t="s">
        <v>1079</v>
      </c>
      <c r="R789" s="26" t="s">
        <v>1079</v>
      </c>
      <c r="S789" s="26">
        <v>0.65432911999999999</v>
      </c>
      <c r="T789" s="26" t="s">
        <v>1077</v>
      </c>
      <c r="U789" s="65">
        <v>0.65432911999999999</v>
      </c>
    </row>
    <row r="790" spans="1:21" x14ac:dyDescent="0.3">
      <c r="A790" s="8" t="s">
        <v>315</v>
      </c>
      <c r="B790" s="8" t="s">
        <v>578</v>
      </c>
      <c r="C790" s="9" t="s">
        <v>577</v>
      </c>
      <c r="D790" s="9" t="s">
        <v>585</v>
      </c>
      <c r="E790" s="8" t="s">
        <v>583</v>
      </c>
      <c r="F790" s="10" t="s">
        <v>308</v>
      </c>
      <c r="G790" s="29">
        <v>1609.3820000000001</v>
      </c>
      <c r="H790" s="11" t="s">
        <v>7</v>
      </c>
      <c r="I790" s="41" t="s">
        <v>593</v>
      </c>
      <c r="J790" s="46" t="s">
        <v>205</v>
      </c>
      <c r="K790" s="31" t="str">
        <f>_xlfn.XLOOKUP(Calculations[[#This Row],[For XLOOKUP]],Factors[For XLOOKUP],Factors[Factor],"")</f>
        <v>Σ.Ε. N2O m.</v>
      </c>
      <c r="L790" s="31">
        <f>_xlfn.XLOOKUP(Calculations[[#This Row],[For XLOOKUP]],Factors[For XLOOKUP],Factors[Value],"")</f>
        <v>8.8029037706651387E-8</v>
      </c>
      <c r="M790" s="31" t="str">
        <f>_xlfn.XLOOKUP(Calculations[[#This Row],[For XLOOKUP]],Factors[For XLOOKUP],Factors[Units],"")</f>
        <v>tn N2O/lt</v>
      </c>
      <c r="N790" s="12" t="str">
        <f>_xlfn.XLOOKUP(Calculations[[#This Row],[For XLOOKUP]],Factors[For XLOOKUP],Factors[Source],"")</f>
        <v>Greece. National Inventory Submissions 2024</v>
      </c>
      <c r="O790" s="26" t="s">
        <v>1079</v>
      </c>
      <c r="P790" s="26" t="s">
        <v>1079</v>
      </c>
      <c r="Q790" s="26" t="s">
        <v>1079</v>
      </c>
      <c r="R790" s="26" t="s">
        <v>1079</v>
      </c>
      <c r="S790" s="26">
        <v>2.7333799999999998E-2</v>
      </c>
      <c r="T790" s="26" t="s">
        <v>1077</v>
      </c>
      <c r="U790" s="65">
        <v>2.7333799999999998E-2</v>
      </c>
    </row>
    <row r="791" spans="1:21" x14ac:dyDescent="0.3">
      <c r="A791" s="8" t="s">
        <v>315</v>
      </c>
      <c r="B791" s="8" t="s">
        <v>578</v>
      </c>
      <c r="C791" s="9" t="s">
        <v>577</v>
      </c>
      <c r="D791" s="9" t="s">
        <v>585</v>
      </c>
      <c r="E791" s="8" t="s">
        <v>583</v>
      </c>
      <c r="F791" s="10" t="s">
        <v>307</v>
      </c>
      <c r="G791" s="28">
        <v>4</v>
      </c>
      <c r="H791" s="11" t="s">
        <v>7</v>
      </c>
      <c r="I791" s="41" t="s">
        <v>594</v>
      </c>
      <c r="J791" s="46" t="s">
        <v>245</v>
      </c>
      <c r="K791" s="31" t="str">
        <f>_xlfn.XLOOKUP(Calculations[[#This Row],[For XLOOKUP]],Factors[For XLOOKUP],Factors[Factor],"")</f>
        <v>Σ.Ε. CO₂ st.</v>
      </c>
      <c r="L791" s="31">
        <f>_xlfn.XLOOKUP(Calculations[[#This Row],[For XLOOKUP]],Factors[For XLOOKUP],Factors[Value],"")</f>
        <v>2.6288551800000004E-3</v>
      </c>
      <c r="M791" s="31" t="str">
        <f>_xlfn.XLOOKUP(Calculations[[#This Row],[For XLOOKUP]],Factors[For XLOOKUP],Factors[Units],"")</f>
        <v>tn CO2/lt</v>
      </c>
      <c r="N791" s="12" t="str">
        <f>_xlfn.XLOOKUP(Calculations[[#This Row],[For XLOOKUP]],Factors[For XLOOKUP],Factors[Source],"")</f>
        <v>Greece. National Inventory Submissions 2024</v>
      </c>
      <c r="O791" s="26" t="s">
        <v>1079</v>
      </c>
      <c r="P791" s="26" t="s">
        <v>1079</v>
      </c>
      <c r="Q791" s="26" t="s">
        <v>1079</v>
      </c>
      <c r="R791" s="26" t="s">
        <v>1079</v>
      </c>
      <c r="S791" s="26">
        <v>1.7861080485115765E-3</v>
      </c>
      <c r="T791" s="26" t="s">
        <v>1077</v>
      </c>
      <c r="U791" s="65">
        <v>1.7861080485115765E-3</v>
      </c>
    </row>
    <row r="792" spans="1:21" x14ac:dyDescent="0.3">
      <c r="A792" s="8" t="s">
        <v>315</v>
      </c>
      <c r="B792" s="8" t="s">
        <v>578</v>
      </c>
      <c r="C792" s="9" t="s">
        <v>577</v>
      </c>
      <c r="D792" s="9" t="s">
        <v>585</v>
      </c>
      <c r="E792" s="8" t="s">
        <v>583</v>
      </c>
      <c r="F792" s="10" t="s">
        <v>307</v>
      </c>
      <c r="G792" s="29">
        <v>4</v>
      </c>
      <c r="H792" s="11" t="s">
        <v>7</v>
      </c>
      <c r="I792" s="41" t="s">
        <v>594</v>
      </c>
      <c r="J792" s="46" t="s">
        <v>247</v>
      </c>
      <c r="K792" s="31" t="str">
        <f>_xlfn.XLOOKUP(Calculations[[#This Row],[For XLOOKUP]],Factors[For XLOOKUP],Factors[Factor],"")</f>
        <v>Σ.Ε. CH₄ st.</v>
      </c>
      <c r="L792" s="31">
        <f>_xlfn.XLOOKUP(Calculations[[#This Row],[For XLOOKUP]],Factors[For XLOOKUP],Factors[Value],"")</f>
        <v>7.3881717554663755E-8</v>
      </c>
      <c r="M792" s="31" t="str">
        <f>_xlfn.XLOOKUP(Calculations[[#This Row],[For XLOOKUP]],Factors[For XLOOKUP],Factors[Units],"")</f>
        <v>tn CH₄/lt</v>
      </c>
      <c r="N792" s="12" t="str">
        <f>_xlfn.XLOOKUP(Calculations[[#This Row],[For XLOOKUP]],Factors[For XLOOKUP],Factors[Source],"")</f>
        <v>Greece. National Inventory Submissions 2024</v>
      </c>
      <c r="O792" s="26" t="s">
        <v>1079</v>
      </c>
      <c r="P792" s="26" t="s">
        <v>1079</v>
      </c>
      <c r="Q792" s="26" t="s">
        <v>1079</v>
      </c>
      <c r="R792" s="26" t="s">
        <v>1079</v>
      </c>
      <c r="S792" s="26">
        <v>0.20699007717750825</v>
      </c>
      <c r="T792" s="26" t="s">
        <v>1077</v>
      </c>
      <c r="U792" s="65">
        <v>0.20699007717750825</v>
      </c>
    </row>
    <row r="793" spans="1:21" x14ac:dyDescent="0.3">
      <c r="A793" s="8" t="s">
        <v>315</v>
      </c>
      <c r="B793" s="8" t="s">
        <v>578</v>
      </c>
      <c r="C793" s="9" t="s">
        <v>577</v>
      </c>
      <c r="D793" s="9" t="s">
        <v>585</v>
      </c>
      <c r="E793" s="8" t="s">
        <v>583</v>
      </c>
      <c r="F793" s="10" t="s">
        <v>307</v>
      </c>
      <c r="G793" s="29">
        <v>4</v>
      </c>
      <c r="H793" s="11" t="s">
        <v>7</v>
      </c>
      <c r="I793" s="41" t="s">
        <v>594</v>
      </c>
      <c r="J793" s="46" t="s">
        <v>249</v>
      </c>
      <c r="K793" s="31" t="str">
        <f>_xlfn.XLOOKUP(Calculations[[#This Row],[For XLOOKUP]],Factors[For XLOOKUP],Factors[Factor],"")</f>
        <v>Σ.Ε. N2O st.</v>
      </c>
      <c r="L793" s="31">
        <f>_xlfn.XLOOKUP(Calculations[[#This Row],[For XLOOKUP]],Factors[For XLOOKUP],Factors[Value],"")</f>
        <v>9.2898202099102465E-8</v>
      </c>
      <c r="M793" s="31" t="str">
        <f>_xlfn.XLOOKUP(Calculations[[#This Row],[For XLOOKUP]],Factors[For XLOOKUP],Factors[Units],"")</f>
        <v>tn N2O/lt</v>
      </c>
      <c r="N793" s="12" t="str">
        <f>_xlfn.XLOOKUP(Calculations[[#This Row],[For XLOOKUP]],Factors[For XLOOKUP],Factors[Source],"")</f>
        <v>Greece. National Inventory Submissions 2024</v>
      </c>
      <c r="O793" s="26" t="s">
        <v>1079</v>
      </c>
      <c r="P793" s="26" t="s">
        <v>1079</v>
      </c>
      <c r="Q793" s="26" t="s">
        <v>1079</v>
      </c>
      <c r="R793" s="26" t="s">
        <v>1079</v>
      </c>
      <c r="S793" s="26">
        <v>12383.07087799104</v>
      </c>
      <c r="T793" s="26" t="s">
        <v>1077</v>
      </c>
      <c r="U793" s="65">
        <v>12383.07087799104</v>
      </c>
    </row>
    <row r="794" spans="1:21" x14ac:dyDescent="0.3">
      <c r="A794" s="8" t="s">
        <v>315</v>
      </c>
      <c r="B794" s="8" t="s">
        <v>578</v>
      </c>
      <c r="C794" s="9" t="s">
        <v>577</v>
      </c>
      <c r="D794" s="9" t="s">
        <v>585</v>
      </c>
      <c r="E794" s="8" t="s">
        <v>583</v>
      </c>
      <c r="F794" s="10" t="s">
        <v>308</v>
      </c>
      <c r="G794" s="28">
        <v>1680</v>
      </c>
      <c r="H794" s="11" t="s">
        <v>7</v>
      </c>
      <c r="I794" s="41" t="s">
        <v>595</v>
      </c>
      <c r="J794" s="46" t="s">
        <v>246</v>
      </c>
      <c r="K794" s="31" t="str">
        <f>_xlfn.XLOOKUP(Calculations[[#This Row],[For XLOOKUP]],Factors[For XLOOKUP],Factors[Factor],"")</f>
        <v>Σ.Ε. CO₂ st.</v>
      </c>
      <c r="L794" s="31">
        <f>_xlfn.XLOOKUP(Calculations[[#This Row],[For XLOOKUP]],Factors[For XLOOKUP],Factors[Value],"")</f>
        <v>2.3432595615E-3</v>
      </c>
      <c r="M794" s="31" t="str">
        <f>_xlfn.XLOOKUP(Calculations[[#This Row],[For XLOOKUP]],Factors[For XLOOKUP],Factors[Units],"")</f>
        <v>tn CO2/lt</v>
      </c>
      <c r="N794" s="12" t="str">
        <f>_xlfn.XLOOKUP(Calculations[[#This Row],[For XLOOKUP]],Factors[For XLOOKUP],Factors[Source],"")</f>
        <v>Greece. National Inventory Submissions 2024</v>
      </c>
      <c r="O794" s="26" t="s">
        <v>1079</v>
      </c>
      <c r="P794" s="26" t="s">
        <v>1079</v>
      </c>
      <c r="Q794" s="26" t="s">
        <v>1079</v>
      </c>
      <c r="R794" s="26" t="s">
        <v>1079</v>
      </c>
      <c r="S794" s="26">
        <v>0.26487320837927231</v>
      </c>
      <c r="T794" s="26" t="s">
        <v>1077</v>
      </c>
      <c r="U794" s="65">
        <v>0.26487320837927231</v>
      </c>
    </row>
    <row r="795" spans="1:21" x14ac:dyDescent="0.3">
      <c r="A795" s="8" t="s">
        <v>315</v>
      </c>
      <c r="B795" s="8" t="s">
        <v>578</v>
      </c>
      <c r="C795" s="9" t="s">
        <v>577</v>
      </c>
      <c r="D795" s="9" t="s">
        <v>585</v>
      </c>
      <c r="E795" s="8" t="s">
        <v>583</v>
      </c>
      <c r="F795" s="10" t="s">
        <v>308</v>
      </c>
      <c r="G795" s="29">
        <v>1680</v>
      </c>
      <c r="H795" s="11" t="s">
        <v>7</v>
      </c>
      <c r="I795" s="41" t="s">
        <v>595</v>
      </c>
      <c r="J795" s="46" t="s">
        <v>248</v>
      </c>
      <c r="K795" s="31" t="str">
        <f>_xlfn.XLOOKUP(Calculations[[#This Row],[For XLOOKUP]],Factors[For XLOOKUP],Factors[Factor],"")</f>
        <v>Σ.Ε. CH₄ st.</v>
      </c>
      <c r="L795" s="31">
        <f>_xlfn.XLOOKUP(Calculations[[#This Row],[For XLOOKUP]],Factors[For XLOOKUP],Factors[Value],"")</f>
        <v>6.6322739296894177E-8</v>
      </c>
      <c r="M795" s="31" t="str">
        <f>_xlfn.XLOOKUP(Calculations[[#This Row],[For XLOOKUP]],Factors[For XLOOKUP],Factors[Units],"")</f>
        <v>tn CH₄/lt</v>
      </c>
      <c r="N795" s="12" t="str">
        <f>_xlfn.XLOOKUP(Calculations[[#This Row],[For XLOOKUP]],Factors[For XLOOKUP],Factors[Source],"")</f>
        <v>Greece. National Inventory Submissions 2024</v>
      </c>
      <c r="O795" s="26" t="s">
        <v>1079</v>
      </c>
      <c r="P795" s="26" t="s">
        <v>1079</v>
      </c>
      <c r="Q795" s="26" t="s">
        <v>1079</v>
      </c>
      <c r="R795" s="26" t="s">
        <v>1079</v>
      </c>
      <c r="S795" s="26">
        <v>0.13157662624035282</v>
      </c>
      <c r="T795" s="26" t="s">
        <v>1077</v>
      </c>
      <c r="U795" s="65">
        <v>0.13157662624035282</v>
      </c>
    </row>
    <row r="796" spans="1:21" x14ac:dyDescent="0.3">
      <c r="A796" s="8" t="s">
        <v>315</v>
      </c>
      <c r="B796" s="8" t="s">
        <v>578</v>
      </c>
      <c r="C796" s="9" t="s">
        <v>577</v>
      </c>
      <c r="D796" s="9" t="s">
        <v>585</v>
      </c>
      <c r="E796" s="8" t="s">
        <v>583</v>
      </c>
      <c r="F796" s="10" t="s">
        <v>308</v>
      </c>
      <c r="G796" s="29">
        <v>1680</v>
      </c>
      <c r="H796" s="11" t="s">
        <v>7</v>
      </c>
      <c r="I796" s="41" t="s">
        <v>595</v>
      </c>
      <c r="J796" s="46" t="s">
        <v>250</v>
      </c>
      <c r="K796" s="31" t="str">
        <f>_xlfn.XLOOKUP(Calculations[[#This Row],[For XLOOKUP]],Factors[For XLOOKUP],Factors[Factor],"")</f>
        <v>Σ.Ε. N2O st.</v>
      </c>
      <c r="L796" s="31">
        <f>_xlfn.XLOOKUP(Calculations[[#This Row],[For XLOOKUP]],Factors[For XLOOKUP],Factors[Value],"")</f>
        <v>8.3393611341132544E-8</v>
      </c>
      <c r="M796" s="31" t="str">
        <f>_xlfn.XLOOKUP(Calculations[[#This Row],[For XLOOKUP]],Factors[For XLOOKUP],Factors[Units],"")</f>
        <v>tn N2O/lt</v>
      </c>
      <c r="N796" s="12" t="str">
        <f>_xlfn.XLOOKUP(Calculations[[#This Row],[For XLOOKUP]],Factors[For XLOOKUP],Factors[Source],"")</f>
        <v>Greece. National Inventory Submissions 2024</v>
      </c>
      <c r="O796" s="26" t="s">
        <v>1079</v>
      </c>
      <c r="P796" s="26" t="s">
        <v>1079</v>
      </c>
      <c r="Q796" s="26" t="s">
        <v>1079</v>
      </c>
      <c r="R796" s="26" t="s">
        <v>1079</v>
      </c>
      <c r="S796" s="26">
        <v>1.6875833E-2</v>
      </c>
      <c r="T796" s="26" t="s">
        <v>1077</v>
      </c>
      <c r="U796" s="65">
        <v>1.6875833E-2</v>
      </c>
    </row>
    <row r="797" spans="1:21" x14ac:dyDescent="0.3">
      <c r="A797" s="8" t="s">
        <v>315</v>
      </c>
      <c r="B797" s="8" t="s">
        <v>578</v>
      </c>
      <c r="C797" s="9" t="s">
        <v>577</v>
      </c>
      <c r="D797" s="9" t="s">
        <v>585</v>
      </c>
      <c r="E797" s="8" t="s">
        <v>583</v>
      </c>
      <c r="F797" s="10" t="s">
        <v>597</v>
      </c>
      <c r="G797" s="29">
        <v>8897.0399999999991</v>
      </c>
      <c r="H797" s="11" t="s">
        <v>7</v>
      </c>
      <c r="I797" s="41" t="s">
        <v>727</v>
      </c>
      <c r="J797" s="46" t="s">
        <v>559</v>
      </c>
      <c r="K797" s="31" t="str">
        <f>_xlfn.XLOOKUP(Calculations[[#This Row],[For XLOOKUP]],Factors[For XLOOKUP],Factors[Factor],"")</f>
        <v>Σ.Ε. CO₂ eq</v>
      </c>
      <c r="L797" s="31">
        <f>_xlfn.XLOOKUP(Calculations[[#This Row],[For XLOOKUP]],Factors[For XLOOKUP],Factors[Value],"")</f>
        <v>6.0663999999999998E-4</v>
      </c>
      <c r="M797" s="31" t="str">
        <f>_xlfn.XLOOKUP(Calculations[[#This Row],[For XLOOKUP]],Factors[For XLOOKUP],Factors[Units],"")</f>
        <v>t CO2 eq/lt</v>
      </c>
      <c r="N797" s="12" t="str">
        <f>_xlfn.XLOOKUP(Calculations[[#This Row],[For XLOOKUP]],Factors[For XLOOKUP],Factors[Source],"")</f>
        <v>DEFRA 2024</v>
      </c>
      <c r="O797" s="26" t="s">
        <v>1079</v>
      </c>
      <c r="P797" s="26" t="s">
        <v>1079</v>
      </c>
      <c r="Q797" s="26" t="s">
        <v>1079</v>
      </c>
      <c r="R797" s="26" t="s">
        <v>1079</v>
      </c>
      <c r="S797" s="26">
        <v>1.5284014199999999E-2</v>
      </c>
      <c r="T797" s="26" t="s">
        <v>1077</v>
      </c>
      <c r="U797" s="65">
        <v>1.5284014199999999E-2</v>
      </c>
    </row>
    <row r="798" spans="1:21" x14ac:dyDescent="0.3">
      <c r="A798" s="8" t="s">
        <v>315</v>
      </c>
      <c r="B798" s="8" t="s">
        <v>578</v>
      </c>
      <c r="C798" s="9" t="s">
        <v>577</v>
      </c>
      <c r="D798" s="9" t="s">
        <v>585</v>
      </c>
      <c r="E798" s="8" t="s">
        <v>583</v>
      </c>
      <c r="F798" s="10" t="s">
        <v>597</v>
      </c>
      <c r="G798" s="29">
        <v>30</v>
      </c>
      <c r="H798" s="11" t="s">
        <v>7</v>
      </c>
      <c r="I798" s="41" t="s">
        <v>727</v>
      </c>
      <c r="J798" s="46" t="s">
        <v>559</v>
      </c>
      <c r="K798" s="31" t="str">
        <f>_xlfn.XLOOKUP(Calculations[[#This Row],[For XLOOKUP]],Factors[For XLOOKUP],Factors[Factor],"")</f>
        <v>Σ.Ε. CO₂ eq</v>
      </c>
      <c r="L798" s="31">
        <f>_xlfn.XLOOKUP(Calculations[[#This Row],[For XLOOKUP]],Factors[For XLOOKUP],Factors[Value],"")</f>
        <v>6.0663999999999998E-4</v>
      </c>
      <c r="M798" s="31" t="str">
        <f>_xlfn.XLOOKUP(Calculations[[#This Row],[For XLOOKUP]],Factors[For XLOOKUP],Factors[Units],"")</f>
        <v>t CO2 eq/lt</v>
      </c>
      <c r="N798" s="12" t="str">
        <f>_xlfn.XLOOKUP(Calculations[[#This Row],[For XLOOKUP]],Factors[For XLOOKUP],Factors[Source],"")</f>
        <v>DEFRA 2024</v>
      </c>
      <c r="O798" s="26" t="s">
        <v>1079</v>
      </c>
      <c r="P798" s="26" t="s">
        <v>1079</v>
      </c>
      <c r="Q798" s="26" t="s">
        <v>1079</v>
      </c>
      <c r="R798" s="26" t="s">
        <v>1079</v>
      </c>
      <c r="S798" s="26">
        <v>3.9271957400000002E-2</v>
      </c>
      <c r="T798" s="26" t="s">
        <v>1077</v>
      </c>
      <c r="U798" s="65">
        <v>3.9271957400000002E-2</v>
      </c>
    </row>
    <row r="799" spans="1:21" x14ac:dyDescent="0.3">
      <c r="A799" s="8" t="s">
        <v>315</v>
      </c>
      <c r="B799" s="8" t="s">
        <v>578</v>
      </c>
      <c r="C799" s="9" t="s">
        <v>577</v>
      </c>
      <c r="D799" s="9" t="s">
        <v>585</v>
      </c>
      <c r="E799" s="8" t="s">
        <v>583</v>
      </c>
      <c r="F799" s="10" t="s">
        <v>596</v>
      </c>
      <c r="G799" s="29">
        <v>91892.59</v>
      </c>
      <c r="H799" s="11" t="s">
        <v>7</v>
      </c>
      <c r="I799" s="41" t="s">
        <v>728</v>
      </c>
      <c r="J799" s="46" t="s">
        <v>560</v>
      </c>
      <c r="K799" s="12" t="str">
        <f>_xlfn.XLOOKUP(Calculations[[#This Row],[For XLOOKUP]],Factors[For XLOOKUP],Factors[Factor],"")</f>
        <v>Σ.Ε. CO₂ eq</v>
      </c>
      <c r="L799" s="12">
        <f>_xlfn.XLOOKUP(Calculations[[#This Row],[For XLOOKUP]],Factors[For XLOOKUP],Factors[Value],"")</f>
        <v>6.2665000000000008E-4</v>
      </c>
      <c r="M799" s="12" t="str">
        <f>_xlfn.XLOOKUP(Calculations[[#This Row],[For XLOOKUP]],Factors[For XLOOKUP],Factors[Units],"")</f>
        <v>t CO₂ eq/lt</v>
      </c>
      <c r="N799" s="12" t="str">
        <f>_xlfn.XLOOKUP(Calculations[[#This Row],[For XLOOKUP]],Factors[For XLOOKUP],Factors[Source],"")</f>
        <v>DEFRA 2024</v>
      </c>
      <c r="O799" s="54" t="s">
        <v>1079</v>
      </c>
      <c r="P799" s="54" t="s">
        <v>1079</v>
      </c>
      <c r="Q799" s="54" t="s">
        <v>1079</v>
      </c>
      <c r="R799" s="54" t="s">
        <v>1079</v>
      </c>
      <c r="S799" s="54">
        <v>1.95529828E-2</v>
      </c>
      <c r="T799" s="54" t="s">
        <v>1077</v>
      </c>
      <c r="U799" s="125">
        <v>1.95529828E-2</v>
      </c>
    </row>
    <row r="800" spans="1:21" x14ac:dyDescent="0.3">
      <c r="A800" s="8" t="s">
        <v>315</v>
      </c>
      <c r="B800" s="8" t="s">
        <v>578</v>
      </c>
      <c r="C800" s="9" t="s">
        <v>577</v>
      </c>
      <c r="D800" s="9" t="s">
        <v>585</v>
      </c>
      <c r="E800" s="8" t="s">
        <v>583</v>
      </c>
      <c r="F800" s="10" t="s">
        <v>596</v>
      </c>
      <c r="G800" s="29">
        <v>176822.80000000002</v>
      </c>
      <c r="H800" s="11" t="s">
        <v>7</v>
      </c>
      <c r="I800" s="41" t="s">
        <v>728</v>
      </c>
      <c r="J800" s="46" t="s">
        <v>560</v>
      </c>
      <c r="K800" s="31" t="str">
        <f>_xlfn.XLOOKUP(Calculations[[#This Row],[For XLOOKUP]],Factors[For XLOOKUP],Factors[Factor],"")</f>
        <v>Σ.Ε. CO₂ eq</v>
      </c>
      <c r="L800" s="31">
        <f>_xlfn.XLOOKUP(Calculations[[#This Row],[For XLOOKUP]],Factors[For XLOOKUP],Factors[Value],"")</f>
        <v>6.2665000000000008E-4</v>
      </c>
      <c r="M800" s="31" t="str">
        <f>_xlfn.XLOOKUP(Calculations[[#This Row],[For XLOOKUP]],Factors[For XLOOKUP],Factors[Units],"")</f>
        <v>t CO₂ eq/lt</v>
      </c>
      <c r="N800" s="12" t="str">
        <f>_xlfn.XLOOKUP(Calculations[[#This Row],[For XLOOKUP]],Factors[For XLOOKUP],Factors[Source],"")</f>
        <v>DEFRA 2024</v>
      </c>
      <c r="O800" s="26" t="s">
        <v>1079</v>
      </c>
      <c r="P800" s="26" t="s">
        <v>1079</v>
      </c>
      <c r="Q800" s="26" t="s">
        <v>1079</v>
      </c>
      <c r="R800" s="26" t="s">
        <v>1079</v>
      </c>
      <c r="S800" s="26">
        <v>2.3451662000000002E-3</v>
      </c>
      <c r="T800" s="26" t="s">
        <v>1077</v>
      </c>
      <c r="U800" s="65">
        <v>2.3451662000000002E-3</v>
      </c>
    </row>
    <row r="801" spans="1:21" x14ac:dyDescent="0.3">
      <c r="A801" s="8" t="s">
        <v>315</v>
      </c>
      <c r="B801" s="8" t="s">
        <v>578</v>
      </c>
      <c r="C801" s="9" t="s">
        <v>577</v>
      </c>
      <c r="D801" s="9" t="s">
        <v>585</v>
      </c>
      <c r="E801" s="8" t="s">
        <v>582</v>
      </c>
      <c r="F801" s="10" t="s">
        <v>584</v>
      </c>
      <c r="G801" s="58">
        <v>12489.620843800003</v>
      </c>
      <c r="H801" s="11" t="s">
        <v>579</v>
      </c>
      <c r="I801" s="41" t="s">
        <v>586</v>
      </c>
      <c r="J801" s="46" t="s">
        <v>756</v>
      </c>
      <c r="K801" s="12" t="str">
        <f>_xlfn.XLOOKUP(Calculations[[#This Row],[For XLOOKUP]],Factors[For XLOOKUP],Factors[Factor],"")</f>
        <v>Σ.Ε. CO₂ eq</v>
      </c>
      <c r="L801" s="12">
        <f>_xlfn.XLOOKUP(Calculations[[#This Row],[For XLOOKUP]],Factors[For XLOOKUP],Factors[Value],"")</f>
        <v>1.0845E-3</v>
      </c>
      <c r="M801" s="12" t="str">
        <f>_xlfn.XLOOKUP(Calculations[[#This Row],[For XLOOKUP]],Factors[For XLOOKUP],Factors[Units],"")</f>
        <v>t CO2 eq/km</v>
      </c>
      <c r="N801" s="12" t="str">
        <f>_xlfn.XLOOKUP(Calculations[[#This Row],[For XLOOKUP]],Factors[For XLOOKUP],Factors[Source],"")</f>
        <v>DEFRA 2024</v>
      </c>
      <c r="O801" s="54" t="s">
        <v>1079</v>
      </c>
      <c r="P801" s="54" t="s">
        <v>1079</v>
      </c>
      <c r="Q801" s="54" t="s">
        <v>1079</v>
      </c>
      <c r="R801" s="54" t="s">
        <v>1079</v>
      </c>
      <c r="S801" s="54">
        <v>3.4049599999999997E-4</v>
      </c>
      <c r="T801" s="54" t="s">
        <v>1077</v>
      </c>
      <c r="U801" s="125">
        <v>3.4049599999999997E-4</v>
      </c>
    </row>
    <row r="802" spans="1:21" x14ac:dyDescent="0.3">
      <c r="A802" s="8" t="s">
        <v>315</v>
      </c>
      <c r="B802" s="8" t="s">
        <v>578</v>
      </c>
      <c r="C802" s="9" t="s">
        <v>577</v>
      </c>
      <c r="D802" s="9" t="s">
        <v>585</v>
      </c>
      <c r="E802" s="8" t="s">
        <v>582</v>
      </c>
      <c r="F802" s="10" t="s">
        <v>584</v>
      </c>
      <c r="G802" s="58">
        <v>15886.2</v>
      </c>
      <c r="H802" s="11" t="s">
        <v>579</v>
      </c>
      <c r="I802" s="41" t="s">
        <v>586</v>
      </c>
      <c r="J802" s="46" t="s">
        <v>756</v>
      </c>
      <c r="K802" s="31" t="str">
        <f>_xlfn.XLOOKUP(Calculations[[#This Row],[For XLOOKUP]],Factors[For XLOOKUP],Factors[Factor],"")</f>
        <v>Σ.Ε. CO₂ eq</v>
      </c>
      <c r="L802" s="31">
        <f>_xlfn.XLOOKUP(Calculations[[#This Row],[For XLOOKUP]],Factors[For XLOOKUP],Factors[Value],"")</f>
        <v>1.0845E-3</v>
      </c>
      <c r="M802" s="31" t="str">
        <f>_xlfn.XLOOKUP(Calculations[[#This Row],[For XLOOKUP]],Factors[For XLOOKUP],Factors[Units],"")</f>
        <v>t CO2 eq/km</v>
      </c>
      <c r="N802" s="12" t="str">
        <f>_xlfn.XLOOKUP(Calculations[[#This Row],[For XLOOKUP]],Factors[For XLOOKUP],Factors[Source],"")</f>
        <v>DEFRA 2024</v>
      </c>
      <c r="O802" s="26" t="s">
        <v>1079</v>
      </c>
      <c r="P802" s="26" t="s">
        <v>1079</v>
      </c>
      <c r="Q802" s="26" t="s">
        <v>1079</v>
      </c>
      <c r="R802" s="26" t="s">
        <v>1079</v>
      </c>
      <c r="S802" s="26">
        <v>5.9586800000000005E-4</v>
      </c>
      <c r="T802" s="26" t="s">
        <v>1077</v>
      </c>
      <c r="U802" s="65">
        <v>5.9586800000000005E-4</v>
      </c>
    </row>
    <row r="803" spans="1:21" x14ac:dyDescent="0.3">
      <c r="A803" s="8" t="s">
        <v>315</v>
      </c>
      <c r="B803" s="8" t="s">
        <v>578</v>
      </c>
      <c r="C803" s="9" t="s">
        <v>577</v>
      </c>
      <c r="D803" s="9" t="s">
        <v>585</v>
      </c>
      <c r="E803" s="8" t="s">
        <v>582</v>
      </c>
      <c r="F803" s="10" t="s">
        <v>584</v>
      </c>
      <c r="G803" s="58">
        <v>845.2</v>
      </c>
      <c r="H803" s="11" t="s">
        <v>813</v>
      </c>
      <c r="I803" s="41" t="s">
        <v>816</v>
      </c>
      <c r="J803" s="46" t="s">
        <v>814</v>
      </c>
      <c r="K803" s="31" t="str">
        <f>_xlfn.XLOOKUP(Calculations[[#This Row],[For XLOOKUP]],Factors[For XLOOKUP],Factors[Factor],"")</f>
        <v>Σ.Ε. CO₂ eq</v>
      </c>
      <c r="L803" s="31">
        <f>_xlfn.XLOOKUP(Calculations[[#This Row],[For XLOOKUP]],Factors[For XLOOKUP],Factors[Value],"")</f>
        <v>1.2342E-3</v>
      </c>
      <c r="M803" s="31" t="str">
        <f>_xlfn.XLOOKUP(Calculations[[#This Row],[For XLOOKUP]],Factors[For XLOOKUP],Factors[Units],"")</f>
        <v>t CO2 eq/tonne.km</v>
      </c>
      <c r="N803" s="12" t="str">
        <f>_xlfn.XLOOKUP(Calculations[[#This Row],[For XLOOKUP]],Factors[For XLOOKUP],Factors[Source],"")</f>
        <v>DEFRA 2024</v>
      </c>
      <c r="O803" s="26" t="s">
        <v>1079</v>
      </c>
      <c r="P803" s="26" t="s">
        <v>1079</v>
      </c>
      <c r="Q803" s="26" t="s">
        <v>1079</v>
      </c>
      <c r="R803" s="26" t="s">
        <v>1079</v>
      </c>
      <c r="S803" s="26">
        <v>2.8857036000000001E-3</v>
      </c>
      <c r="T803" s="26" t="s">
        <v>1077</v>
      </c>
      <c r="U803" s="65">
        <v>2.8857036000000001E-3</v>
      </c>
    </row>
    <row r="804" spans="1:21" x14ac:dyDescent="0.3">
      <c r="A804" s="8" t="s">
        <v>315</v>
      </c>
      <c r="B804" s="8" t="s">
        <v>578</v>
      </c>
      <c r="C804" s="9" t="s">
        <v>577</v>
      </c>
      <c r="D804" s="9" t="s">
        <v>585</v>
      </c>
      <c r="E804" s="8" t="s">
        <v>582</v>
      </c>
      <c r="F804" s="10" t="s">
        <v>584</v>
      </c>
      <c r="G804" s="58">
        <v>191624.58000000002</v>
      </c>
      <c r="H804" s="11" t="s">
        <v>813</v>
      </c>
      <c r="I804" s="41" t="s">
        <v>919</v>
      </c>
      <c r="J804" s="46" t="s">
        <v>819</v>
      </c>
      <c r="K804" s="12" t="str">
        <f>_xlfn.XLOOKUP(Calculations[[#This Row],[For XLOOKUP]],Factors[For XLOOKUP],Factors[Factor],"")</f>
        <v>Σ.Ε. CO₂ eq</v>
      </c>
      <c r="L804" s="12">
        <f>_xlfn.XLOOKUP(Calculations[[#This Row],[For XLOOKUP]],Factors[For XLOOKUP],Factors[Value],"")</f>
        <v>1.19605E-4</v>
      </c>
      <c r="M804" s="12" t="str">
        <f>_xlfn.XLOOKUP(Calculations[[#This Row],[For XLOOKUP]],Factors[For XLOOKUP],Factors[Units],"")</f>
        <v>t CO2 eq/tonne.km</v>
      </c>
      <c r="N804" s="12" t="str">
        <f>_xlfn.XLOOKUP(Calculations[[#This Row],[For XLOOKUP]],Factors[For XLOOKUP],Factors[Source],"")</f>
        <v>DEFRA 2024</v>
      </c>
      <c r="O804" s="54" t="s">
        <v>1079</v>
      </c>
      <c r="P804" s="54" t="s">
        <v>1079</v>
      </c>
      <c r="Q804" s="54" t="s">
        <v>1079</v>
      </c>
      <c r="R804" s="54" t="s">
        <v>1079</v>
      </c>
      <c r="S804" s="54">
        <v>1.3922800441014334</v>
      </c>
      <c r="T804" s="54" t="s">
        <v>1077</v>
      </c>
      <c r="U804" s="125">
        <v>1.3922800441014334</v>
      </c>
    </row>
    <row r="805" spans="1:21" x14ac:dyDescent="0.3">
      <c r="A805" s="8" t="s">
        <v>315</v>
      </c>
      <c r="B805" s="8" t="s">
        <v>578</v>
      </c>
      <c r="C805" s="9" t="s">
        <v>577</v>
      </c>
      <c r="D805" s="9" t="s">
        <v>585</v>
      </c>
      <c r="E805" s="8" t="s">
        <v>582</v>
      </c>
      <c r="F805" s="10" t="s">
        <v>584</v>
      </c>
      <c r="G805" s="58">
        <v>1987.3437999999999</v>
      </c>
      <c r="H805" s="11" t="s">
        <v>813</v>
      </c>
      <c r="I805" s="41" t="s">
        <v>920</v>
      </c>
      <c r="J805" s="46" t="s">
        <v>922</v>
      </c>
      <c r="K805" s="31" t="str">
        <f>_xlfn.XLOOKUP(Calculations[[#This Row],[For XLOOKUP]],Factors[For XLOOKUP],Factors[Factor],"")</f>
        <v>Σ.Ε. CO₂ eq</v>
      </c>
      <c r="L805" s="31">
        <f>_xlfn.XLOOKUP(Calculations[[#This Row],[For XLOOKUP]],Factors[For XLOOKUP],Factors[Value],"")</f>
        <v>7.6738000000000012E-4</v>
      </c>
      <c r="M805" s="31" t="str">
        <f>_xlfn.XLOOKUP(Calculations[[#This Row],[For XLOOKUP]],Factors[For XLOOKUP],Factors[Units],"")</f>
        <v>t CO2 eq/tonne.km</v>
      </c>
      <c r="N805" s="12" t="str">
        <f>_xlfn.XLOOKUP(Calculations[[#This Row],[For XLOOKUP]],Factors[For XLOOKUP],Factors[Source],"")</f>
        <v>DEFRA 2024</v>
      </c>
      <c r="O805" s="26" t="s">
        <v>1079</v>
      </c>
      <c r="P805" s="26" t="s">
        <v>1079</v>
      </c>
      <c r="Q805" s="26" t="s">
        <v>1079</v>
      </c>
      <c r="R805" s="26" t="s">
        <v>1079</v>
      </c>
      <c r="S805" s="26">
        <v>1.0002068199999998</v>
      </c>
      <c r="T805" s="26" t="s">
        <v>1077</v>
      </c>
      <c r="U805" s="65">
        <v>1.0002068199999998</v>
      </c>
    </row>
    <row r="806" spans="1:21" x14ac:dyDescent="0.3">
      <c r="A806" s="8" t="s">
        <v>315</v>
      </c>
      <c r="B806" s="8" t="s">
        <v>578</v>
      </c>
      <c r="C806" s="9" t="s">
        <v>577</v>
      </c>
      <c r="D806" s="9" t="s">
        <v>585</v>
      </c>
      <c r="E806" s="8" t="s">
        <v>582</v>
      </c>
      <c r="F806" s="10" t="s">
        <v>584</v>
      </c>
      <c r="G806" s="58">
        <v>22070.400000000001</v>
      </c>
      <c r="H806" s="11" t="s">
        <v>579</v>
      </c>
      <c r="I806" s="41" t="s">
        <v>921</v>
      </c>
      <c r="J806" s="46" t="s">
        <v>755</v>
      </c>
      <c r="K806" s="31" t="str">
        <f>_xlfn.XLOOKUP(Calculations[[#This Row],[For XLOOKUP]],Factors[For XLOOKUP],Factors[Factor],"")</f>
        <v>Σ.Ε. CO₂ eq</v>
      </c>
      <c r="L806" s="31">
        <f>_xlfn.XLOOKUP(Calculations[[#This Row],[For XLOOKUP]],Factors[For XLOOKUP],Factors[Value],"")</f>
        <v>3.1151000000000003E-4</v>
      </c>
      <c r="M806" s="31" t="str">
        <f>_xlfn.XLOOKUP(Calculations[[#This Row],[For XLOOKUP]],Factors[For XLOOKUP],Factors[Units],"")</f>
        <v>t CO2 eq/km</v>
      </c>
      <c r="N806" s="12" t="str">
        <f>_xlfn.XLOOKUP(Calculations[[#This Row],[For XLOOKUP]],Factors[For XLOOKUP],Factors[Source],"")</f>
        <v>DEFRA 2024</v>
      </c>
      <c r="O806" s="26" t="s">
        <v>1079</v>
      </c>
      <c r="P806" s="26" t="s">
        <v>1079</v>
      </c>
      <c r="Q806" s="26" t="s">
        <v>1079</v>
      </c>
      <c r="R806" s="26" t="s">
        <v>1079</v>
      </c>
      <c r="S806" s="26">
        <v>0.10916234399059752</v>
      </c>
      <c r="T806" s="26" t="s">
        <v>1077</v>
      </c>
      <c r="U806" s="65">
        <v>0.10916234399059752</v>
      </c>
    </row>
    <row r="807" spans="1:21" x14ac:dyDescent="0.3">
      <c r="A807" s="8" t="s">
        <v>315</v>
      </c>
      <c r="B807" s="8" t="s">
        <v>578</v>
      </c>
      <c r="C807" s="9" t="s">
        <v>577</v>
      </c>
      <c r="D807" s="9" t="s">
        <v>585</v>
      </c>
      <c r="E807" s="8" t="s">
        <v>582</v>
      </c>
      <c r="F807" s="10" t="s">
        <v>584</v>
      </c>
      <c r="G807" s="58">
        <v>151720.128</v>
      </c>
      <c r="H807" s="11" t="s">
        <v>579</v>
      </c>
      <c r="I807" s="41" t="s">
        <v>586</v>
      </c>
      <c r="J807" s="46" t="s">
        <v>756</v>
      </c>
      <c r="K807" s="12" t="str">
        <f>_xlfn.XLOOKUP(Calculations[[#This Row],[For XLOOKUP]],Factors[For XLOOKUP],Factors[Factor],"")</f>
        <v>Σ.Ε. CO₂ eq</v>
      </c>
      <c r="L807" s="12">
        <f>_xlfn.XLOOKUP(Calculations[[#This Row],[For XLOOKUP]],Factors[For XLOOKUP],Factors[Value],"")</f>
        <v>1.0845E-3</v>
      </c>
      <c r="M807" s="12" t="str">
        <f>_xlfn.XLOOKUP(Calculations[[#This Row],[For XLOOKUP]],Factors[For XLOOKUP],Factors[Units],"")</f>
        <v>t CO2 eq/km</v>
      </c>
      <c r="N807" s="12" t="str">
        <f>_xlfn.XLOOKUP(Calculations[[#This Row],[For XLOOKUP]],Factors[For XLOOKUP],Factors[Source],"")</f>
        <v>DEFRA 2024</v>
      </c>
      <c r="O807" s="54" t="s">
        <v>1079</v>
      </c>
      <c r="P807" s="54" t="s">
        <v>1079</v>
      </c>
      <c r="Q807" s="54" t="s">
        <v>1079</v>
      </c>
      <c r="R807" s="54" t="s">
        <v>1079</v>
      </c>
      <c r="S807" s="54">
        <v>0.17267432943141825</v>
      </c>
      <c r="T807" s="54" t="s">
        <v>1077</v>
      </c>
      <c r="U807" s="125">
        <v>0.17267432943141825</v>
      </c>
    </row>
    <row r="808" spans="1:21" x14ac:dyDescent="0.3">
      <c r="A808" s="8" t="s">
        <v>315</v>
      </c>
      <c r="B808" s="8" t="s">
        <v>578</v>
      </c>
      <c r="C808" s="9" t="s">
        <v>577</v>
      </c>
      <c r="D808" s="9" t="s">
        <v>585</v>
      </c>
      <c r="E808" s="8" t="s">
        <v>582</v>
      </c>
      <c r="F808" s="10" t="s">
        <v>584</v>
      </c>
      <c r="G808" s="58">
        <v>1382711.142</v>
      </c>
      <c r="H808" s="11" t="s">
        <v>813</v>
      </c>
      <c r="I808" s="41" t="s">
        <v>919</v>
      </c>
      <c r="J808" s="46" t="s">
        <v>819</v>
      </c>
      <c r="K808" s="12" t="str">
        <f>_xlfn.XLOOKUP(Calculations[[#This Row],[For XLOOKUP]],Factors[For XLOOKUP],Factors[Factor],"")</f>
        <v>Σ.Ε. CO₂ eq</v>
      </c>
      <c r="L808" s="12">
        <f>_xlfn.XLOOKUP(Calculations[[#This Row],[For XLOOKUP]],Factors[For XLOOKUP],Factors[Value],"")</f>
        <v>1.19605E-4</v>
      </c>
      <c r="M808" s="12" t="str">
        <f>_xlfn.XLOOKUP(Calculations[[#This Row],[For XLOOKUP]],Factors[For XLOOKUP],Factors[Units],"")</f>
        <v>t CO2 eq/tonne.km</v>
      </c>
      <c r="N808" s="12" t="str">
        <f>_xlfn.XLOOKUP(Calculations[[#This Row],[For XLOOKUP]],Factors[For XLOOKUP],Factors[Source],"")</f>
        <v>DEFRA 2024</v>
      </c>
      <c r="O808" s="54" t="s">
        <v>1079</v>
      </c>
      <c r="P808" s="54" t="s">
        <v>1079</v>
      </c>
      <c r="Q808" s="54" t="s">
        <v>1079</v>
      </c>
      <c r="R808" s="54" t="s">
        <v>1079</v>
      </c>
      <c r="S808" s="54">
        <v>8.7587454207788573E-2</v>
      </c>
      <c r="T808" s="54" t="s">
        <v>1077</v>
      </c>
      <c r="U808" s="125">
        <v>8.7587454207788573E-2</v>
      </c>
    </row>
    <row r="809" spans="1:21" x14ac:dyDescent="0.3">
      <c r="A809" s="8" t="s">
        <v>315</v>
      </c>
      <c r="B809" s="8" t="s">
        <v>598</v>
      </c>
      <c r="C809" s="9" t="s">
        <v>577</v>
      </c>
      <c r="D809" s="9" t="s">
        <v>599</v>
      </c>
      <c r="E809" s="8" t="s">
        <v>600</v>
      </c>
      <c r="F809" s="10" t="s">
        <v>309</v>
      </c>
      <c r="G809" s="29">
        <v>26.426000000000002</v>
      </c>
      <c r="H809" s="11" t="s">
        <v>258</v>
      </c>
      <c r="I809" s="41" t="s">
        <v>649</v>
      </c>
      <c r="J809" s="46" t="s">
        <v>1014</v>
      </c>
      <c r="K809" s="31" t="str">
        <f>_xlfn.XLOOKUP(Calculations[[#This Row],[For XLOOKUP]],Factors[For XLOOKUP],Factors[Factor],"")</f>
        <v>Σ.Ε. CO₂ eq</v>
      </c>
      <c r="L809" s="31">
        <f>_xlfn.XLOOKUP(Calculations[[#This Row],[For XLOOKUP]],Factors[For XLOOKUP],Factors[Value],"")</f>
        <v>1.2339999999999999E-3</v>
      </c>
      <c r="M809" s="31" t="str">
        <f>_xlfn.XLOOKUP(Calculations[[#This Row],[For XLOOKUP]],Factors[For XLOOKUP],Factors[Units],"")</f>
        <v>tn CO2 eq/ tn</v>
      </c>
      <c r="N809" s="12" t="str">
        <f>_xlfn.XLOOKUP(Calculations[[#This Row],[For XLOOKUP]],Factors[For XLOOKUP],Factors[Source],"")</f>
        <v>DEFRA 2024</v>
      </c>
      <c r="O809" s="26" t="s">
        <v>1079</v>
      </c>
      <c r="P809" s="26" t="s">
        <v>1079</v>
      </c>
      <c r="Q809" s="26" t="s">
        <v>1079</v>
      </c>
      <c r="R809" s="26" t="s">
        <v>1079</v>
      </c>
      <c r="S809" s="26">
        <v>47.592945975744207</v>
      </c>
      <c r="T809" s="26" t="s">
        <v>1077</v>
      </c>
      <c r="U809" s="65">
        <v>47.592945975744207</v>
      </c>
    </row>
    <row r="810" spans="1:21" x14ac:dyDescent="0.3">
      <c r="A810" s="8" t="s">
        <v>315</v>
      </c>
      <c r="B810" s="8" t="s">
        <v>598</v>
      </c>
      <c r="C810" s="9" t="s">
        <v>297</v>
      </c>
      <c r="D810" s="9" t="s">
        <v>599</v>
      </c>
      <c r="E810" s="8" t="s">
        <v>601</v>
      </c>
      <c r="F810" s="10" t="s">
        <v>309</v>
      </c>
      <c r="G810" s="29">
        <v>75.034000000000006</v>
      </c>
      <c r="H810" s="11" t="s">
        <v>258</v>
      </c>
      <c r="I810" s="41" t="s">
        <v>646</v>
      </c>
      <c r="J810" s="46" t="s">
        <v>654</v>
      </c>
      <c r="K810" s="31" t="str">
        <f>_xlfn.XLOOKUP(Calculations[[#This Row],[For XLOOKUP]],Factors[For XLOOKUP],Factors[Factor],"")</f>
        <v>Σ.Ε. CO₂ eq</v>
      </c>
      <c r="L810" s="31">
        <f>_xlfn.XLOOKUP(Calculations[[#This Row],[For XLOOKUP]],Factors[For XLOOKUP],Factors[Value],"")</f>
        <v>0.14330047042017041</v>
      </c>
      <c r="M810" s="31" t="str">
        <f>_xlfn.XLOOKUP(Calculations[[#This Row],[For XLOOKUP]],Factors[For XLOOKUP],Factors[Units],"")</f>
        <v>tn CO2 eq/ tn</v>
      </c>
      <c r="N810" s="12" t="str">
        <f>_xlfn.XLOOKUP(Calculations[[#This Row],[For XLOOKUP]],Factors[For XLOOKUP],Factors[Source],"")</f>
        <v>EPA 2024</v>
      </c>
      <c r="O810" s="26" t="s">
        <v>1079</v>
      </c>
      <c r="P810" s="26" t="s">
        <v>1079</v>
      </c>
      <c r="Q810" s="26" t="s">
        <v>1079</v>
      </c>
      <c r="R810" s="26" t="s">
        <v>1079</v>
      </c>
      <c r="S810" s="26">
        <v>2.859092357100498E-2</v>
      </c>
      <c r="T810" s="26" t="s">
        <v>1077</v>
      </c>
      <c r="U810" s="65">
        <v>2.859092357100498E-2</v>
      </c>
    </row>
    <row r="811" spans="1:21" x14ac:dyDescent="0.3">
      <c r="A811" s="8" t="s">
        <v>315</v>
      </c>
      <c r="B811" s="8" t="s">
        <v>598</v>
      </c>
      <c r="C811" s="9" t="s">
        <v>577</v>
      </c>
      <c r="D811" s="9" t="s">
        <v>599</v>
      </c>
      <c r="E811" s="8" t="s">
        <v>601</v>
      </c>
      <c r="F811" s="10" t="s">
        <v>309</v>
      </c>
      <c r="G811" s="29">
        <v>471.32600000000002</v>
      </c>
      <c r="H811" s="11" t="s">
        <v>258</v>
      </c>
      <c r="I811" s="41" t="s">
        <v>647</v>
      </c>
      <c r="J811" s="46" t="s">
        <v>654</v>
      </c>
      <c r="K811" s="31" t="str">
        <f>_xlfn.XLOOKUP(Calculations[[#This Row],[For XLOOKUP]],Factors[For XLOOKUP],Factors[Factor],"")</f>
        <v>Σ.Ε. CO₂ eq</v>
      </c>
      <c r="L811" s="31">
        <f>_xlfn.XLOOKUP(Calculations[[#This Row],[For XLOOKUP]],Factors[For XLOOKUP],Factors[Value],"")</f>
        <v>0.14330047042017041</v>
      </c>
      <c r="M811" s="31" t="str">
        <f>_xlfn.XLOOKUP(Calculations[[#This Row],[For XLOOKUP]],Factors[For XLOOKUP],Factors[Units],"")</f>
        <v>tn CO2 eq/ tn</v>
      </c>
      <c r="N811" s="12" t="str">
        <f>_xlfn.XLOOKUP(Calculations[[#This Row],[For XLOOKUP]],Factors[For XLOOKUP],Factors[Source],"")</f>
        <v>EPA 2024</v>
      </c>
      <c r="O811" s="26" t="s">
        <v>1079</v>
      </c>
      <c r="P811" s="26" t="s">
        <v>1079</v>
      </c>
      <c r="Q811" s="26" t="s">
        <v>1079</v>
      </c>
      <c r="R811" s="26" t="s">
        <v>1079</v>
      </c>
      <c r="S811" s="26">
        <v>1.1814151354558582</v>
      </c>
      <c r="T811" s="26" t="s">
        <v>1077</v>
      </c>
      <c r="U811" s="65">
        <v>1.1814151354558582</v>
      </c>
    </row>
    <row r="812" spans="1:21" x14ac:dyDescent="0.3">
      <c r="A812" s="8" t="s">
        <v>315</v>
      </c>
      <c r="B812" s="8" t="s">
        <v>598</v>
      </c>
      <c r="C812" s="9" t="s">
        <v>297</v>
      </c>
      <c r="D812" s="9" t="s">
        <v>599</v>
      </c>
      <c r="E812" s="8" t="s">
        <v>602</v>
      </c>
      <c r="F812" s="10" t="s">
        <v>309</v>
      </c>
      <c r="G812" s="29">
        <v>6011</v>
      </c>
      <c r="H812" s="11" t="s">
        <v>258</v>
      </c>
      <c r="I812" s="41" t="s">
        <v>649</v>
      </c>
      <c r="J812" s="46" t="s">
        <v>655</v>
      </c>
      <c r="K812" s="31" t="str">
        <f>_xlfn.XLOOKUP(Calculations[[#This Row],[For XLOOKUP]],Factors[For XLOOKUP],Factors[Factor],"")</f>
        <v>Σ.Ε. CO₂ eq</v>
      </c>
      <c r="L812" s="31">
        <f>_xlfn.XLOOKUP(Calculations[[#This Row],[For XLOOKUP]],Factors[For XLOOKUP],Factors[Value],"")</f>
        <v>0.59524810789916949</v>
      </c>
      <c r="M812" s="31" t="str">
        <f>_xlfn.XLOOKUP(Calculations[[#This Row],[For XLOOKUP]],Factors[For XLOOKUP],Factors[Units],"")</f>
        <v>tn CO2 eq/ tn</v>
      </c>
      <c r="N812" s="12" t="str">
        <f>_xlfn.XLOOKUP(Calculations[[#This Row],[For XLOOKUP]],Factors[For XLOOKUP],Factors[Source],"")</f>
        <v>EPA 2024</v>
      </c>
      <c r="O812" s="26" t="s">
        <v>1079</v>
      </c>
      <c r="P812" s="26" t="s">
        <v>1079</v>
      </c>
      <c r="Q812" s="26" t="s">
        <v>1079</v>
      </c>
      <c r="R812" s="26" t="s">
        <v>1079</v>
      </c>
      <c r="S812" s="26">
        <v>63.851297461899996</v>
      </c>
      <c r="T812" s="26" t="s">
        <v>1077</v>
      </c>
      <c r="U812" s="65">
        <v>63.851297461899996</v>
      </c>
    </row>
    <row r="813" spans="1:21" x14ac:dyDescent="0.3">
      <c r="A813" s="8" t="s">
        <v>315</v>
      </c>
      <c r="B813" s="8" t="s">
        <v>598</v>
      </c>
      <c r="C813" s="9" t="s">
        <v>577</v>
      </c>
      <c r="D813" s="9" t="s">
        <v>599</v>
      </c>
      <c r="E813" s="8" t="s">
        <v>602</v>
      </c>
      <c r="F813" s="10" t="s">
        <v>309</v>
      </c>
      <c r="G813" s="29">
        <v>514.37800000000004</v>
      </c>
      <c r="H813" s="11" t="s">
        <v>258</v>
      </c>
      <c r="I813" s="41" t="s">
        <v>648</v>
      </c>
      <c r="J813" s="46" t="s">
        <v>655</v>
      </c>
      <c r="K813" s="31" t="str">
        <f>_xlfn.XLOOKUP(Calculations[[#This Row],[For XLOOKUP]],Factors[For XLOOKUP],Factors[Factor],"")</f>
        <v>Σ.Ε. CO₂ eq</v>
      </c>
      <c r="L813" s="31">
        <f>_xlfn.XLOOKUP(Calculations[[#This Row],[For XLOOKUP]],Factors[For XLOOKUP],Factors[Value],"")</f>
        <v>0.59524810789916949</v>
      </c>
      <c r="M813" s="31" t="str">
        <f>_xlfn.XLOOKUP(Calculations[[#This Row],[For XLOOKUP]],Factors[For XLOOKUP],Factors[Units],"")</f>
        <v>tn CO2 eq/ tn</v>
      </c>
      <c r="N813" s="12" t="str">
        <f>_xlfn.XLOOKUP(Calculations[[#This Row],[For XLOOKUP]],Factors[For XLOOKUP],Factors[Source],"")</f>
        <v>EPA 2024</v>
      </c>
      <c r="O813" s="26" t="s">
        <v>1079</v>
      </c>
      <c r="P813" s="26" t="s">
        <v>1079</v>
      </c>
      <c r="Q813" s="26" t="s">
        <v>1079</v>
      </c>
      <c r="R813" s="26" t="s">
        <v>1079</v>
      </c>
      <c r="S813" s="26">
        <v>2.3196289999999998E-2</v>
      </c>
      <c r="T813" s="26" t="s">
        <v>1077</v>
      </c>
      <c r="U813" s="65">
        <v>2.3196289999999998E-2</v>
      </c>
    </row>
    <row r="814" spans="1:21" x14ac:dyDescent="0.3">
      <c r="A814" s="8" t="s">
        <v>315</v>
      </c>
      <c r="B814" s="8" t="s">
        <v>598</v>
      </c>
      <c r="C814" s="9" t="s">
        <v>577</v>
      </c>
      <c r="D814" s="9" t="s">
        <v>599</v>
      </c>
      <c r="E814" s="8" t="s">
        <v>602</v>
      </c>
      <c r="F814" s="10" t="s">
        <v>309</v>
      </c>
      <c r="G814" s="29">
        <v>4703.4540000000006</v>
      </c>
      <c r="H814" s="11" t="s">
        <v>258</v>
      </c>
      <c r="I814" s="41" t="s">
        <v>649</v>
      </c>
      <c r="J814" s="46" t="s">
        <v>655</v>
      </c>
      <c r="K814" s="31" t="str">
        <f>_xlfn.XLOOKUP(Calculations[[#This Row],[For XLOOKUP]],Factors[For XLOOKUP],Factors[Factor],"")</f>
        <v>Σ.Ε. CO₂ eq</v>
      </c>
      <c r="L814" s="31">
        <f>_xlfn.XLOOKUP(Calculations[[#This Row],[For XLOOKUP]],Factors[For XLOOKUP],Factors[Value],"")</f>
        <v>0.59524810789916949</v>
      </c>
      <c r="M814" s="31" t="str">
        <f>_xlfn.XLOOKUP(Calculations[[#This Row],[For XLOOKUP]],Factors[For XLOOKUP],Factors[Units],"")</f>
        <v>tn CO2 eq/ tn</v>
      </c>
      <c r="N814" s="12" t="str">
        <f>_xlfn.XLOOKUP(Calculations[[#This Row],[For XLOOKUP]],Factors[For XLOOKUP],Factors[Source],"")</f>
        <v>EPA 2024</v>
      </c>
      <c r="O814" s="26">
        <v>0.98992000000000013</v>
      </c>
      <c r="P814" s="26" t="s">
        <v>1079</v>
      </c>
      <c r="Q814" s="26" t="s">
        <v>1079</v>
      </c>
      <c r="R814" s="26" t="s">
        <v>1079</v>
      </c>
      <c r="S814" s="26" t="s">
        <v>1079</v>
      </c>
      <c r="T814" s="26" t="s">
        <v>1077</v>
      </c>
      <c r="U814" s="65">
        <v>0.98992000000000013</v>
      </c>
    </row>
    <row r="815" spans="1:21" x14ac:dyDescent="0.3">
      <c r="A815" s="8" t="s">
        <v>315</v>
      </c>
      <c r="B815" s="8" t="s">
        <v>598</v>
      </c>
      <c r="C815" s="9" t="s">
        <v>577</v>
      </c>
      <c r="D815" s="9" t="s">
        <v>599</v>
      </c>
      <c r="E815" s="8" t="s">
        <v>602</v>
      </c>
      <c r="F815" s="10" t="s">
        <v>309</v>
      </c>
      <c r="G815" s="29">
        <v>6206.77</v>
      </c>
      <c r="H815" s="11" t="s">
        <v>258</v>
      </c>
      <c r="I815" s="41" t="s">
        <v>646</v>
      </c>
      <c r="J815" s="46" t="s">
        <v>654</v>
      </c>
      <c r="K815" s="31" t="str">
        <f>_xlfn.XLOOKUP(Calculations[[#This Row],[For XLOOKUP]],Factors[For XLOOKUP],Factors[Factor],"")</f>
        <v>Σ.Ε. CO₂ eq</v>
      </c>
      <c r="L815" s="31">
        <f>_xlfn.XLOOKUP(Calculations[[#This Row],[For XLOOKUP]],Factors[For XLOOKUP],Factors[Value],"")</f>
        <v>0.14330047042017041</v>
      </c>
      <c r="M815" s="31" t="str">
        <f>_xlfn.XLOOKUP(Calculations[[#This Row],[For XLOOKUP]],Factors[For XLOOKUP],Factors[Units],"")</f>
        <v>tn CO2 eq/ tn</v>
      </c>
      <c r="N815" s="12" t="str">
        <f>_xlfn.XLOOKUP(Calculations[[#This Row],[For XLOOKUP]],Factors[For XLOOKUP],Factors[Source],"")</f>
        <v>EPA 2024</v>
      </c>
      <c r="O815" s="26">
        <v>1.2344499999999994</v>
      </c>
      <c r="P815" s="26" t="s">
        <v>1079</v>
      </c>
      <c r="Q815" s="26" t="s">
        <v>1079</v>
      </c>
      <c r="R815" s="26" t="s">
        <v>1079</v>
      </c>
      <c r="S815" s="26" t="s">
        <v>1079</v>
      </c>
      <c r="T815" s="26" t="s">
        <v>1077</v>
      </c>
      <c r="U815" s="65">
        <v>1.2344499999999994</v>
      </c>
    </row>
    <row r="816" spans="1:21" x14ac:dyDescent="0.3">
      <c r="A816" s="8" t="s">
        <v>315</v>
      </c>
      <c r="B816" s="8" t="s">
        <v>598</v>
      </c>
      <c r="C816" s="9" t="s">
        <v>577</v>
      </c>
      <c r="D816" s="9" t="s">
        <v>599</v>
      </c>
      <c r="E816" s="8" t="s">
        <v>603</v>
      </c>
      <c r="F816" s="10" t="s">
        <v>309</v>
      </c>
      <c r="G816" s="29">
        <v>29.384000000000004</v>
      </c>
      <c r="H816" s="11" t="s">
        <v>258</v>
      </c>
      <c r="I816" s="41" t="s">
        <v>647</v>
      </c>
      <c r="J816" s="46" t="s">
        <v>654</v>
      </c>
      <c r="K816" s="31" t="str">
        <f>_xlfn.XLOOKUP(Calculations[[#This Row],[For XLOOKUP]],Factors[For XLOOKUP],Factors[Factor],"")</f>
        <v>Σ.Ε. CO₂ eq</v>
      </c>
      <c r="L816" s="31">
        <f>_xlfn.XLOOKUP(Calculations[[#This Row],[For XLOOKUP]],Factors[For XLOOKUP],Factors[Value],"")</f>
        <v>0.14330047042017041</v>
      </c>
      <c r="M816" s="31" t="str">
        <f>_xlfn.XLOOKUP(Calculations[[#This Row],[For XLOOKUP]],Factors[For XLOOKUP],Factors[Units],"")</f>
        <v>tn CO2 eq/ tn</v>
      </c>
      <c r="N816" s="12" t="str">
        <f>_xlfn.XLOOKUP(Calculations[[#This Row],[For XLOOKUP]],Factors[For XLOOKUP],Factors[Source],"")</f>
        <v>EPA 2024</v>
      </c>
      <c r="O816" s="26">
        <v>3.6760000000000008E-2</v>
      </c>
      <c r="P816" s="26" t="s">
        <v>1079</v>
      </c>
      <c r="Q816" s="26" t="s">
        <v>1079</v>
      </c>
      <c r="R816" s="26" t="s">
        <v>1079</v>
      </c>
      <c r="S816" s="26" t="s">
        <v>1079</v>
      </c>
      <c r="T816" s="26" t="s">
        <v>1077</v>
      </c>
      <c r="U816" s="65">
        <v>3.6760000000000008E-2</v>
      </c>
    </row>
    <row r="817" spans="1:21" x14ac:dyDescent="0.3">
      <c r="A817" s="8" t="s">
        <v>315</v>
      </c>
      <c r="B817" s="8" t="s">
        <v>598</v>
      </c>
      <c r="C817" s="9" t="s">
        <v>577</v>
      </c>
      <c r="D817" s="9" t="s">
        <v>599</v>
      </c>
      <c r="E817" s="8" t="s">
        <v>604</v>
      </c>
      <c r="F817" s="10" t="s">
        <v>309</v>
      </c>
      <c r="G817" s="29">
        <v>59.291899999999998</v>
      </c>
      <c r="H817" s="11" t="s">
        <v>258</v>
      </c>
      <c r="I817" s="41" t="s">
        <v>646</v>
      </c>
      <c r="J817" s="46" t="s">
        <v>656</v>
      </c>
      <c r="K817" s="31" t="str">
        <f>_xlfn.XLOOKUP(Calculations[[#This Row],[For XLOOKUP]],Factors[For XLOOKUP],Factors[Factor],"")</f>
        <v>Σ.Ε. CO₂ eq</v>
      </c>
      <c r="L817" s="31">
        <f>_xlfn.XLOOKUP(Calculations[[#This Row],[For XLOOKUP]],Factors[For XLOOKUP],Factors[Value],"")</f>
        <v>6.4106099999999997E-3</v>
      </c>
      <c r="M817" s="31" t="str">
        <f>_xlfn.XLOOKUP(Calculations[[#This Row],[For XLOOKUP]],Factors[For XLOOKUP],Factors[Units],"")</f>
        <v>tn CO2 eq/ tn</v>
      </c>
      <c r="N817" s="12" t="str">
        <f>_xlfn.XLOOKUP(Calculations[[#This Row],[For XLOOKUP]],Factors[For XLOOKUP],Factors[Source],"")</f>
        <v>DEFRA 2024</v>
      </c>
      <c r="O817" s="26" t="s">
        <v>1079</v>
      </c>
      <c r="P817" s="26" t="s">
        <v>1079</v>
      </c>
      <c r="Q817" s="26" t="s">
        <v>1079</v>
      </c>
      <c r="R817" s="26" t="s">
        <v>1079</v>
      </c>
      <c r="S817" s="26">
        <v>6.2769523135999989</v>
      </c>
      <c r="T817" s="26" t="s">
        <v>1077</v>
      </c>
      <c r="U817" s="65">
        <v>6.2769523135999989</v>
      </c>
    </row>
    <row r="818" spans="1:21" x14ac:dyDescent="0.3">
      <c r="A818" s="8" t="s">
        <v>315</v>
      </c>
      <c r="B818" s="8" t="s">
        <v>598</v>
      </c>
      <c r="C818" s="9" t="s">
        <v>577</v>
      </c>
      <c r="D818" s="9" t="s">
        <v>599</v>
      </c>
      <c r="E818" s="8" t="s">
        <v>605</v>
      </c>
      <c r="F818" s="10" t="s">
        <v>309</v>
      </c>
      <c r="G818" s="29">
        <v>8.17218321467056E-2</v>
      </c>
      <c r="H818" s="11" t="s">
        <v>258</v>
      </c>
      <c r="I818" s="41" t="s">
        <v>646</v>
      </c>
      <c r="J818" s="46" t="s">
        <v>656</v>
      </c>
      <c r="K818" s="31" t="str">
        <f>_xlfn.XLOOKUP(Calculations[[#This Row],[For XLOOKUP]],Factors[For XLOOKUP],Factors[Factor],"")</f>
        <v>Σ.Ε. CO₂ eq</v>
      </c>
      <c r="L818" s="31">
        <f>_xlfn.XLOOKUP(Calculations[[#This Row],[For XLOOKUP]],Factors[For XLOOKUP],Factors[Value],"")</f>
        <v>6.4106099999999997E-3</v>
      </c>
      <c r="M818" s="31" t="str">
        <f>_xlfn.XLOOKUP(Calculations[[#This Row],[For XLOOKUP]],Factors[For XLOOKUP],Factors[Units],"")</f>
        <v>tn CO2 eq/ tn</v>
      </c>
      <c r="N818" s="12" t="str">
        <f>_xlfn.XLOOKUP(Calculations[[#This Row],[For XLOOKUP]],Factors[For XLOOKUP],Factors[Source],"")</f>
        <v>DEFRA 2024</v>
      </c>
      <c r="O818" s="26">
        <v>6.6018599999999923</v>
      </c>
      <c r="P818" s="26" t="s">
        <v>1079</v>
      </c>
      <c r="Q818" s="26" t="s">
        <v>1079</v>
      </c>
      <c r="R818" s="26" t="s">
        <v>1079</v>
      </c>
      <c r="S818" s="26" t="s">
        <v>1079</v>
      </c>
      <c r="T818" s="26" t="s">
        <v>1077</v>
      </c>
      <c r="U818" s="65">
        <v>6.6018599999999923</v>
      </c>
    </row>
    <row r="819" spans="1:21" x14ac:dyDescent="0.3">
      <c r="A819" s="8" t="s">
        <v>315</v>
      </c>
      <c r="B819" s="8" t="s">
        <v>598</v>
      </c>
      <c r="C819" s="9" t="s">
        <v>577</v>
      </c>
      <c r="D819" s="9" t="s">
        <v>599</v>
      </c>
      <c r="E819" s="8" t="s">
        <v>605</v>
      </c>
      <c r="F819" s="10" t="s">
        <v>309</v>
      </c>
      <c r="G819" s="29">
        <v>1.494</v>
      </c>
      <c r="H819" s="11" t="s">
        <v>258</v>
      </c>
      <c r="I819" s="41" t="s">
        <v>646</v>
      </c>
      <c r="J819" s="46" t="s">
        <v>656</v>
      </c>
      <c r="K819" s="31" t="str">
        <f>_xlfn.XLOOKUP(Calculations[[#This Row],[For XLOOKUP]],Factors[For XLOOKUP],Factors[Factor],"")</f>
        <v>Σ.Ε. CO₂ eq</v>
      </c>
      <c r="L819" s="31">
        <f>_xlfn.XLOOKUP(Calculations[[#This Row],[For XLOOKUP]],Factors[For XLOOKUP],Factors[Value],"")</f>
        <v>6.4106099999999997E-3</v>
      </c>
      <c r="M819" s="31" t="str">
        <f>_xlfn.XLOOKUP(Calculations[[#This Row],[For XLOOKUP]],Factors[For XLOOKUP],Factors[Units],"")</f>
        <v>tn CO2 eq/ tn</v>
      </c>
      <c r="N819" s="12" t="str">
        <f>_xlfn.XLOOKUP(Calculations[[#This Row],[For XLOOKUP]],Factors[For XLOOKUP],Factors[Source],"")</f>
        <v>DEFRA 2024</v>
      </c>
      <c r="O819" s="26">
        <v>0.3294200000000001</v>
      </c>
      <c r="P819" s="26" t="s">
        <v>1079</v>
      </c>
      <c r="Q819" s="26" t="s">
        <v>1079</v>
      </c>
      <c r="R819" s="26" t="s">
        <v>1079</v>
      </c>
      <c r="S819" s="26" t="s">
        <v>1079</v>
      </c>
      <c r="T819" s="26" t="s">
        <v>1077</v>
      </c>
      <c r="U819" s="65">
        <v>0.3294200000000001</v>
      </c>
    </row>
    <row r="820" spans="1:21" x14ac:dyDescent="0.3">
      <c r="A820" s="8" t="s">
        <v>315</v>
      </c>
      <c r="B820" s="8" t="s">
        <v>598</v>
      </c>
      <c r="C820" s="9" t="s">
        <v>577</v>
      </c>
      <c r="D820" s="9" t="s">
        <v>599</v>
      </c>
      <c r="E820" s="8" t="s">
        <v>605</v>
      </c>
      <c r="F820" s="10" t="s">
        <v>309</v>
      </c>
      <c r="G820" s="29">
        <v>0.72380071542091207</v>
      </c>
      <c r="H820" s="11" t="s">
        <v>258</v>
      </c>
      <c r="I820" s="41" t="s">
        <v>646</v>
      </c>
      <c r="J820" s="46" t="s">
        <v>656</v>
      </c>
      <c r="K820" s="31" t="str">
        <f>_xlfn.XLOOKUP(Calculations[[#This Row],[For XLOOKUP]],Factors[For XLOOKUP],Factors[Factor],"")</f>
        <v>Σ.Ε. CO₂ eq</v>
      </c>
      <c r="L820" s="31">
        <f>_xlfn.XLOOKUP(Calculations[[#This Row],[For XLOOKUP]],Factors[For XLOOKUP],Factors[Value],"")</f>
        <v>6.4106099999999997E-3</v>
      </c>
      <c r="M820" s="31" t="str">
        <f>_xlfn.XLOOKUP(Calculations[[#This Row],[For XLOOKUP]],Factors[For XLOOKUP],Factors[Units],"")</f>
        <v>tn CO2 eq/ tn</v>
      </c>
      <c r="N820" s="12" t="str">
        <f>_xlfn.XLOOKUP(Calculations[[#This Row],[For XLOOKUP]],Factors[For XLOOKUP],Factors[Source],"")</f>
        <v>DEFRA 2024</v>
      </c>
      <c r="O820" s="26" t="s">
        <v>1079</v>
      </c>
      <c r="P820" s="26" t="s">
        <v>1079</v>
      </c>
      <c r="Q820" s="26" t="s">
        <v>1079</v>
      </c>
      <c r="R820" s="26" t="s">
        <v>1079</v>
      </c>
      <c r="S820" s="26">
        <v>1.0587327588805064E-2</v>
      </c>
      <c r="T820" s="26" t="s">
        <v>1077</v>
      </c>
      <c r="U820" s="65">
        <v>1.0587327588805064E-2</v>
      </c>
    </row>
    <row r="821" spans="1:21" x14ac:dyDescent="0.3">
      <c r="A821" s="8" t="s">
        <v>315</v>
      </c>
      <c r="B821" s="8" t="s">
        <v>598</v>
      </c>
      <c r="C821" s="9" t="s">
        <v>577</v>
      </c>
      <c r="D821" s="9" t="s">
        <v>599</v>
      </c>
      <c r="E821" s="8" t="s">
        <v>605</v>
      </c>
      <c r="F821" s="10" t="s">
        <v>309</v>
      </c>
      <c r="G821" s="29">
        <v>0.22146262737592004</v>
      </c>
      <c r="H821" s="11" t="s">
        <v>258</v>
      </c>
      <c r="I821" s="41" t="s">
        <v>646</v>
      </c>
      <c r="J821" s="46" t="s">
        <v>656</v>
      </c>
      <c r="K821" s="31" t="str">
        <f>_xlfn.XLOOKUP(Calculations[[#This Row],[For XLOOKUP]],Factors[For XLOOKUP],Factors[Factor],"")</f>
        <v>Σ.Ε. CO₂ eq</v>
      </c>
      <c r="L821" s="31">
        <f>_xlfn.XLOOKUP(Calculations[[#This Row],[For XLOOKUP]],Factors[For XLOOKUP],Factors[Value],"")</f>
        <v>6.4106099999999997E-3</v>
      </c>
      <c r="M821" s="31" t="str">
        <f>_xlfn.XLOOKUP(Calculations[[#This Row],[For XLOOKUP]],Factors[For XLOOKUP],Factors[Units],"")</f>
        <v>tn CO2 eq/ tn</v>
      </c>
      <c r="N821" s="12" t="str">
        <f>_xlfn.XLOOKUP(Calculations[[#This Row],[For XLOOKUP]],Factors[For XLOOKUP],Factors[Source],"")</f>
        <v>DEFRA 2024</v>
      </c>
      <c r="O821" s="26" t="s">
        <v>1079</v>
      </c>
      <c r="P821" s="26" t="s">
        <v>1079</v>
      </c>
      <c r="Q821" s="26" t="s">
        <v>1079</v>
      </c>
      <c r="R821" s="26" t="s">
        <v>1079</v>
      </c>
      <c r="S821" s="26">
        <v>0.15018852772032512</v>
      </c>
      <c r="T821" s="26" t="s">
        <v>1077</v>
      </c>
      <c r="U821" s="65">
        <v>0.15018852772032512</v>
      </c>
    </row>
    <row r="822" spans="1:21" x14ac:dyDescent="0.3">
      <c r="A822" s="8" t="s">
        <v>315</v>
      </c>
      <c r="B822" s="8" t="s">
        <v>598</v>
      </c>
      <c r="C822" s="9" t="s">
        <v>577</v>
      </c>
      <c r="D822" s="9" t="s">
        <v>599</v>
      </c>
      <c r="E822" s="8" t="s">
        <v>605</v>
      </c>
      <c r="F822" s="10" t="s">
        <v>309</v>
      </c>
      <c r="G822" s="29">
        <v>2.12264499082352E-2</v>
      </c>
      <c r="H822" s="11" t="s">
        <v>258</v>
      </c>
      <c r="I822" s="41" t="s">
        <v>646</v>
      </c>
      <c r="J822" s="46" t="s">
        <v>656</v>
      </c>
      <c r="K822" s="31" t="str">
        <f>_xlfn.XLOOKUP(Calculations[[#This Row],[For XLOOKUP]],Factors[For XLOOKUP],Factors[Factor],"")</f>
        <v>Σ.Ε. CO₂ eq</v>
      </c>
      <c r="L822" s="31">
        <f>_xlfn.XLOOKUP(Calculations[[#This Row],[For XLOOKUP]],Factors[For XLOOKUP],Factors[Value],"")</f>
        <v>6.4106099999999997E-3</v>
      </c>
      <c r="M822" s="31" t="str">
        <f>_xlfn.XLOOKUP(Calculations[[#This Row],[For XLOOKUP]],Factors[For XLOOKUP],Factors[Units],"")</f>
        <v>tn CO2 eq/ tn</v>
      </c>
      <c r="N822" s="12" t="str">
        <f>_xlfn.XLOOKUP(Calculations[[#This Row],[For XLOOKUP]],Factors[For XLOOKUP],Factors[Source],"")</f>
        <v>DEFRA 2024</v>
      </c>
      <c r="O822" s="26" t="s">
        <v>1079</v>
      </c>
      <c r="P822" s="26" t="s">
        <v>1079</v>
      </c>
      <c r="Q822" s="26" t="s">
        <v>1079</v>
      </c>
      <c r="R822" s="26" t="s">
        <v>1079</v>
      </c>
      <c r="S822" s="26">
        <v>0.76162787156433398</v>
      </c>
      <c r="T822" s="26" t="s">
        <v>1077</v>
      </c>
      <c r="U822" s="65">
        <v>0.76162787156433398</v>
      </c>
    </row>
    <row r="823" spans="1:21" x14ac:dyDescent="0.3">
      <c r="A823" s="8" t="s">
        <v>315</v>
      </c>
      <c r="B823" s="8" t="s">
        <v>598</v>
      </c>
      <c r="C823" s="9" t="s">
        <v>577</v>
      </c>
      <c r="D823" s="9" t="s">
        <v>599</v>
      </c>
      <c r="E823" s="8" t="s">
        <v>605</v>
      </c>
      <c r="F823" s="10" t="s">
        <v>309</v>
      </c>
      <c r="G823" s="29">
        <v>3.75</v>
      </c>
      <c r="H823" s="11" t="s">
        <v>258</v>
      </c>
      <c r="I823" s="41" t="s">
        <v>646</v>
      </c>
      <c r="J823" s="46" t="s">
        <v>656</v>
      </c>
      <c r="K823" s="31" t="str">
        <f>_xlfn.XLOOKUP(Calculations[[#This Row],[For XLOOKUP]],Factors[For XLOOKUP],Factors[Factor],"")</f>
        <v>Σ.Ε. CO₂ eq</v>
      </c>
      <c r="L823" s="31">
        <f>_xlfn.XLOOKUP(Calculations[[#This Row],[For XLOOKUP]],Factors[For XLOOKUP],Factors[Value],"")</f>
        <v>6.4106099999999997E-3</v>
      </c>
      <c r="M823" s="31" t="str">
        <f>_xlfn.XLOOKUP(Calculations[[#This Row],[For XLOOKUP]],Factors[For XLOOKUP],Factors[Units],"")</f>
        <v>tn CO2 eq/ tn</v>
      </c>
      <c r="N823" s="12" t="str">
        <f>_xlfn.XLOOKUP(Calculations[[#This Row],[For XLOOKUP]],Factors[For XLOOKUP],Factors[Source],"")</f>
        <v>DEFRA 2024</v>
      </c>
      <c r="O823" s="26" t="s">
        <v>1079</v>
      </c>
      <c r="P823" s="26" t="s">
        <v>1079</v>
      </c>
      <c r="Q823" s="26" t="s">
        <v>1079</v>
      </c>
      <c r="R823" s="26" t="s">
        <v>1079</v>
      </c>
      <c r="S823" s="26">
        <v>0.14965048455946312</v>
      </c>
      <c r="T823" s="26" t="s">
        <v>1077</v>
      </c>
      <c r="U823" s="65">
        <v>0.14965048455946312</v>
      </c>
    </row>
    <row r="824" spans="1:21" x14ac:dyDescent="0.3">
      <c r="A824" s="8" t="s">
        <v>315</v>
      </c>
      <c r="B824" s="8" t="s">
        <v>598</v>
      </c>
      <c r="C824" s="9" t="s">
        <v>297</v>
      </c>
      <c r="D824" s="9" t="s">
        <v>599</v>
      </c>
      <c r="E824" s="8" t="s">
        <v>606</v>
      </c>
      <c r="F824" s="10" t="s">
        <v>309</v>
      </c>
      <c r="G824" s="29">
        <v>121.74000000000001</v>
      </c>
      <c r="H824" s="11" t="s">
        <v>258</v>
      </c>
      <c r="I824" s="41" t="s">
        <v>646</v>
      </c>
      <c r="J824" s="46" t="s">
        <v>657</v>
      </c>
      <c r="K824" s="31" t="str">
        <f>_xlfn.XLOOKUP(Calculations[[#This Row],[For XLOOKUP]],Factors[For XLOOKUP],Factors[Factor],"")</f>
        <v>Σ.Ε. CO₂ eq</v>
      </c>
      <c r="L824" s="31">
        <f>_xlfn.XLOOKUP(Calculations[[#This Row],[For XLOOKUP]],Factors[For XLOOKUP],Factors[Value],"")</f>
        <v>6.4106099999999997E-3</v>
      </c>
      <c r="M824" s="31" t="str">
        <f>_xlfn.XLOOKUP(Calculations[[#This Row],[For XLOOKUP]],Factors[For XLOOKUP],Factors[Units],"")</f>
        <v>tn CO2 eq/ tn</v>
      </c>
      <c r="N824" s="12" t="str">
        <f>_xlfn.XLOOKUP(Calculations[[#This Row],[For XLOOKUP]],Factors[For XLOOKUP],Factors[Source],"")</f>
        <v>DEFRA 2024</v>
      </c>
      <c r="O824" s="26" t="s">
        <v>1079</v>
      </c>
      <c r="P824" s="26" t="s">
        <v>1079</v>
      </c>
      <c r="Q824" s="26" t="s">
        <v>1079</v>
      </c>
      <c r="R824" s="26" t="s">
        <v>1079</v>
      </c>
      <c r="S824" s="26">
        <v>3.417710478604028E-3</v>
      </c>
      <c r="T824" s="26" t="s">
        <v>1077</v>
      </c>
      <c r="U824" s="65">
        <v>3.417710478604028E-3</v>
      </c>
    </row>
    <row r="825" spans="1:21" x14ac:dyDescent="0.3">
      <c r="A825" s="8" t="s">
        <v>315</v>
      </c>
      <c r="B825" s="8" t="s">
        <v>598</v>
      </c>
      <c r="C825" s="9" t="s">
        <v>577</v>
      </c>
      <c r="D825" s="9" t="s">
        <v>599</v>
      </c>
      <c r="E825" s="8" t="s">
        <v>606</v>
      </c>
      <c r="F825" s="10" t="s">
        <v>309</v>
      </c>
      <c r="G825" s="29">
        <v>210.6046</v>
      </c>
      <c r="H825" s="11" t="s">
        <v>258</v>
      </c>
      <c r="I825" s="41" t="s">
        <v>646</v>
      </c>
      <c r="J825" s="46" t="s">
        <v>657</v>
      </c>
      <c r="K825" s="12" t="str">
        <f>_xlfn.XLOOKUP(Calculations[[#This Row],[For XLOOKUP]],Factors[For XLOOKUP],Factors[Factor],"")</f>
        <v>Σ.Ε. CO₂ eq</v>
      </c>
      <c r="L825" s="12">
        <f>_xlfn.XLOOKUP(Calculations[[#This Row],[For XLOOKUP]],Factors[For XLOOKUP],Factors[Value],"")</f>
        <v>6.4106099999999997E-3</v>
      </c>
      <c r="M825" s="12" t="str">
        <f>_xlfn.XLOOKUP(Calculations[[#This Row],[For XLOOKUP]],Factors[For XLOOKUP],Factors[Units],"")</f>
        <v>tn CO2 eq/ tn</v>
      </c>
      <c r="N825" s="12" t="str">
        <f>_xlfn.XLOOKUP(Calculations[[#This Row],[For XLOOKUP]],Factors[For XLOOKUP],Factors[Source],"")</f>
        <v>DEFRA 2024</v>
      </c>
      <c r="O825" s="54" t="s">
        <v>1079</v>
      </c>
      <c r="P825" s="54" t="s">
        <v>1079</v>
      </c>
      <c r="Q825" s="54" t="s">
        <v>1079</v>
      </c>
      <c r="R825" s="54" t="s">
        <v>1079</v>
      </c>
      <c r="S825" s="54">
        <v>0.12135796901799999</v>
      </c>
      <c r="T825" s="54" t="s">
        <v>1077</v>
      </c>
      <c r="U825" s="125">
        <v>0.12135796901799999</v>
      </c>
    </row>
    <row r="826" spans="1:21" x14ac:dyDescent="0.3">
      <c r="A826" s="8" t="s">
        <v>315</v>
      </c>
      <c r="B826" s="8" t="s">
        <v>598</v>
      </c>
      <c r="C826" s="9" t="s">
        <v>577</v>
      </c>
      <c r="D826" s="9" t="s">
        <v>599</v>
      </c>
      <c r="E826" s="8" t="s">
        <v>607</v>
      </c>
      <c r="F826" s="10" t="s">
        <v>309</v>
      </c>
      <c r="G826" s="29">
        <v>15.171000000000001</v>
      </c>
      <c r="H826" s="11" t="s">
        <v>258</v>
      </c>
      <c r="I826" s="41" t="s">
        <v>646</v>
      </c>
      <c r="J826" s="46" t="s">
        <v>657</v>
      </c>
      <c r="K826" s="31" t="str">
        <f>_xlfn.XLOOKUP(Calculations[[#This Row],[For XLOOKUP]],Factors[For XLOOKUP],Factors[Factor],"")</f>
        <v>Σ.Ε. CO₂ eq</v>
      </c>
      <c r="L826" s="31">
        <f>_xlfn.XLOOKUP(Calculations[[#This Row],[For XLOOKUP]],Factors[For XLOOKUP],Factors[Value],"")</f>
        <v>6.4106099999999997E-3</v>
      </c>
      <c r="M826" s="31" t="str">
        <f>_xlfn.XLOOKUP(Calculations[[#This Row],[For XLOOKUP]],Factors[For XLOOKUP],Factors[Units],"")</f>
        <v>tn CO2 eq/ tn</v>
      </c>
      <c r="N826" s="12" t="str">
        <f>_xlfn.XLOOKUP(Calculations[[#This Row],[For XLOOKUP]],Factors[For XLOOKUP],Factors[Source],"")</f>
        <v>DEFRA 2024</v>
      </c>
      <c r="O826" s="26" t="s">
        <v>1079</v>
      </c>
      <c r="P826" s="26" t="s">
        <v>1079</v>
      </c>
      <c r="Q826" s="26" t="s">
        <v>1079</v>
      </c>
      <c r="R826" s="26" t="s">
        <v>1079</v>
      </c>
      <c r="S826" s="26">
        <v>0.19386000000000003</v>
      </c>
      <c r="T826" s="54" t="s">
        <v>1077</v>
      </c>
      <c r="U826" s="125">
        <v>0.19386000000000003</v>
      </c>
    </row>
    <row r="827" spans="1:21" x14ac:dyDescent="0.3">
      <c r="A827" s="8" t="s">
        <v>315</v>
      </c>
      <c r="B827" s="8" t="s">
        <v>598</v>
      </c>
      <c r="C827" s="9" t="s">
        <v>577</v>
      </c>
      <c r="D827" s="9" t="s">
        <v>599</v>
      </c>
      <c r="E827" s="8" t="s">
        <v>607</v>
      </c>
      <c r="F827" s="10" t="s">
        <v>309</v>
      </c>
      <c r="G827" s="29">
        <v>4.4800000000000006E-2</v>
      </c>
      <c r="H827" s="11" t="s">
        <v>258</v>
      </c>
      <c r="I827" s="41" t="s">
        <v>646</v>
      </c>
      <c r="J827" s="46" t="s">
        <v>657</v>
      </c>
      <c r="K827" s="31" t="str">
        <f>_xlfn.XLOOKUP(Calculations[[#This Row],[For XLOOKUP]],Factors[For XLOOKUP],Factors[Factor],"")</f>
        <v>Σ.Ε. CO₂ eq</v>
      </c>
      <c r="L827" s="31">
        <f>_xlfn.XLOOKUP(Calculations[[#This Row],[For XLOOKUP]],Factors[For XLOOKUP],Factors[Value],"")</f>
        <v>6.4106099999999997E-3</v>
      </c>
      <c r="M827" s="31" t="str">
        <f>_xlfn.XLOOKUP(Calculations[[#This Row],[For XLOOKUP]],Factors[For XLOOKUP],Factors[Units],"")</f>
        <v>tn CO2 eq/ tn</v>
      </c>
      <c r="N827" s="12" t="str">
        <f>_xlfn.XLOOKUP(Calculations[[#This Row],[For XLOOKUP]],Factors[For XLOOKUP],Factors[Source],"")</f>
        <v>DEFRA 2024</v>
      </c>
      <c r="O827" s="26" t="s">
        <v>1079</v>
      </c>
      <c r="P827" s="26" t="s">
        <v>1079</v>
      </c>
      <c r="Q827" s="26" t="s">
        <v>1079</v>
      </c>
      <c r="R827" s="26" t="s">
        <v>1079</v>
      </c>
      <c r="S827" s="26">
        <v>0.94192000000000098</v>
      </c>
      <c r="T827" s="54" t="s">
        <v>1077</v>
      </c>
      <c r="U827" s="125">
        <v>0.94192000000000098</v>
      </c>
    </row>
    <row r="828" spans="1:21" x14ac:dyDescent="0.3">
      <c r="A828" s="8" t="s">
        <v>315</v>
      </c>
      <c r="B828" s="8" t="s">
        <v>598</v>
      </c>
      <c r="C828" s="9" t="s">
        <v>577</v>
      </c>
      <c r="D828" s="9" t="s">
        <v>599</v>
      </c>
      <c r="E828" s="8" t="s">
        <v>607</v>
      </c>
      <c r="F828" s="10" t="s">
        <v>309</v>
      </c>
      <c r="G828" s="29">
        <v>8.1319999999999986E-3</v>
      </c>
      <c r="H828" s="11" t="s">
        <v>258</v>
      </c>
      <c r="I828" s="41" t="s">
        <v>646</v>
      </c>
      <c r="J828" s="46" t="s">
        <v>657</v>
      </c>
      <c r="K828" s="31" t="str">
        <f>_xlfn.XLOOKUP(Calculations[[#This Row],[For XLOOKUP]],Factors[For XLOOKUP],Factors[Factor],"")</f>
        <v>Σ.Ε. CO₂ eq</v>
      </c>
      <c r="L828" s="31">
        <f>_xlfn.XLOOKUP(Calculations[[#This Row],[For XLOOKUP]],Factors[For XLOOKUP],Factors[Value],"")</f>
        <v>6.4106099999999997E-3</v>
      </c>
      <c r="M828" s="31" t="str">
        <f>_xlfn.XLOOKUP(Calculations[[#This Row],[For XLOOKUP]],Factors[For XLOOKUP],Factors[Units],"")</f>
        <v>tn CO2 eq/ tn</v>
      </c>
      <c r="N828" s="12" t="str">
        <f>_xlfn.XLOOKUP(Calculations[[#This Row],[For XLOOKUP]],Factors[For XLOOKUP],Factors[Source],"")</f>
        <v>DEFRA 2024</v>
      </c>
      <c r="O828" s="26" t="s">
        <v>1079</v>
      </c>
      <c r="P828" s="26" t="s">
        <v>1079</v>
      </c>
      <c r="Q828" s="26" t="s">
        <v>1079</v>
      </c>
      <c r="R828" s="26" t="s">
        <v>1079</v>
      </c>
      <c r="S828" s="26">
        <v>2.9579399999999989</v>
      </c>
      <c r="T828" s="54" t="s">
        <v>1077</v>
      </c>
      <c r="U828" s="125">
        <v>2.9579399999999989</v>
      </c>
    </row>
    <row r="829" spans="1:21" x14ac:dyDescent="0.3">
      <c r="A829" s="8" t="s">
        <v>315</v>
      </c>
      <c r="B829" s="8" t="s">
        <v>598</v>
      </c>
      <c r="C829" s="9" t="s">
        <v>297</v>
      </c>
      <c r="D829" s="9" t="s">
        <v>599</v>
      </c>
      <c r="E829" s="8" t="s">
        <v>608</v>
      </c>
      <c r="F829" s="10" t="s">
        <v>309</v>
      </c>
      <c r="G829" s="29">
        <v>486.12799999999999</v>
      </c>
      <c r="H829" s="11" t="s">
        <v>258</v>
      </c>
      <c r="I829" s="41" t="s">
        <v>646</v>
      </c>
      <c r="J829" s="46" t="s">
        <v>658</v>
      </c>
      <c r="K829" s="31" t="str">
        <f>_xlfn.XLOOKUP(Calculations[[#This Row],[For XLOOKUP]],Factors[For XLOOKUP],Factors[Factor],"")</f>
        <v>Σ.Ε. CO₂ eq</v>
      </c>
      <c r="L829" s="31">
        <f>_xlfn.XLOOKUP(Calculations[[#This Row],[For XLOOKUP]],Factors[For XLOOKUP],Factors[Value],"")</f>
        <v>6.4106099999999997E-3</v>
      </c>
      <c r="M829" s="31" t="str">
        <f>_xlfn.XLOOKUP(Calculations[[#This Row],[For XLOOKUP]],Factors[For XLOOKUP],Factors[Units],"")</f>
        <v>tn CO2 eq/ tn</v>
      </c>
      <c r="N829" s="12" t="str">
        <f>_xlfn.XLOOKUP(Calculations[[#This Row],[For XLOOKUP]],Factors[For XLOOKUP],Factors[Source],"")</f>
        <v>DEFRA 2024</v>
      </c>
      <c r="O829" s="26" t="s">
        <v>1079</v>
      </c>
      <c r="P829" s="26" t="s">
        <v>1079</v>
      </c>
      <c r="Q829" s="26" t="s">
        <v>1079</v>
      </c>
      <c r="R829" s="26" t="s">
        <v>1079</v>
      </c>
      <c r="S829" s="26">
        <v>0.23386000000000001</v>
      </c>
      <c r="T829" s="54" t="s">
        <v>1077</v>
      </c>
      <c r="U829" s="125">
        <v>0.23386000000000001</v>
      </c>
    </row>
    <row r="830" spans="1:21" x14ac:dyDescent="0.3">
      <c r="A830" s="8" t="s">
        <v>315</v>
      </c>
      <c r="B830" s="8" t="s">
        <v>598</v>
      </c>
      <c r="C830" s="9" t="s">
        <v>577</v>
      </c>
      <c r="D830" s="9" t="s">
        <v>599</v>
      </c>
      <c r="E830" s="8" t="s">
        <v>608</v>
      </c>
      <c r="F830" s="10" t="s">
        <v>309</v>
      </c>
      <c r="G830" s="29">
        <v>1107.5405000000001</v>
      </c>
      <c r="H830" s="11" t="s">
        <v>258</v>
      </c>
      <c r="I830" s="41" t="s">
        <v>646</v>
      </c>
      <c r="J830" s="46" t="s">
        <v>658</v>
      </c>
      <c r="K830" s="31" t="str">
        <f>_xlfn.XLOOKUP(Calculations[[#This Row],[For XLOOKUP]],Factors[For XLOOKUP],Factors[Factor],"")</f>
        <v>Σ.Ε. CO₂ eq</v>
      </c>
      <c r="L830" s="31">
        <f>_xlfn.XLOOKUP(Calculations[[#This Row],[For XLOOKUP]],Factors[For XLOOKUP],Factors[Value],"")</f>
        <v>6.4106099999999997E-3</v>
      </c>
      <c r="M830" s="31" t="str">
        <f>_xlfn.XLOOKUP(Calculations[[#This Row],[For XLOOKUP]],Factors[For XLOOKUP],Factors[Units],"")</f>
        <v>tn CO2 eq/ tn</v>
      </c>
      <c r="N830" s="12" t="str">
        <f>_xlfn.XLOOKUP(Calculations[[#This Row],[For XLOOKUP]],Factors[For XLOOKUP],Factors[Source],"")</f>
        <v>DEFRA 2024</v>
      </c>
      <c r="O830" s="26" t="s">
        <v>1079</v>
      </c>
      <c r="P830" s="26" t="s">
        <v>1079</v>
      </c>
      <c r="Q830" s="26" t="s">
        <v>1079</v>
      </c>
      <c r="R830" s="26" t="s">
        <v>1079</v>
      </c>
      <c r="S830" s="26">
        <v>140.27742424645052</v>
      </c>
      <c r="T830" s="26" t="s">
        <v>1077</v>
      </c>
      <c r="U830" s="65">
        <v>140.27742424645052</v>
      </c>
    </row>
    <row r="831" spans="1:21" x14ac:dyDescent="0.3">
      <c r="A831" s="8" t="s">
        <v>315</v>
      </c>
      <c r="B831" s="8" t="s">
        <v>598</v>
      </c>
      <c r="C831" s="9" t="s">
        <v>577</v>
      </c>
      <c r="D831" s="9" t="s">
        <v>599</v>
      </c>
      <c r="E831" s="8" t="s">
        <v>609</v>
      </c>
      <c r="F831" s="10" t="s">
        <v>309</v>
      </c>
      <c r="G831" s="29">
        <v>0.9820000000000001</v>
      </c>
      <c r="H831" s="11" t="s">
        <v>258</v>
      </c>
      <c r="I831" s="41" t="s">
        <v>646</v>
      </c>
      <c r="J831" s="46" t="s">
        <v>658</v>
      </c>
      <c r="K831" s="31" t="str">
        <f>_xlfn.XLOOKUP(Calculations[[#This Row],[For XLOOKUP]],Factors[For XLOOKUP],Factors[Factor],"")</f>
        <v>Σ.Ε. CO₂ eq</v>
      </c>
      <c r="L831" s="31">
        <f>_xlfn.XLOOKUP(Calculations[[#This Row],[For XLOOKUP]],Factors[For XLOOKUP],Factors[Value],"")</f>
        <v>6.4106099999999997E-3</v>
      </c>
      <c r="M831" s="31" t="str">
        <f>_xlfn.XLOOKUP(Calculations[[#This Row],[For XLOOKUP]],Factors[For XLOOKUP],Factors[Units],"")</f>
        <v>tn CO2 eq/ tn</v>
      </c>
      <c r="N831" s="12" t="str">
        <f>_xlfn.XLOOKUP(Calculations[[#This Row],[For XLOOKUP]],Factors[For XLOOKUP],Factors[Source],"")</f>
        <v>DEFRA 2024</v>
      </c>
      <c r="O831" s="26" t="s">
        <v>1079</v>
      </c>
      <c r="P831" s="26" t="s">
        <v>1079</v>
      </c>
      <c r="Q831" s="26" t="s">
        <v>1079</v>
      </c>
      <c r="R831" s="26" t="s">
        <v>1079</v>
      </c>
      <c r="S831" s="26">
        <v>22.446243103280633</v>
      </c>
      <c r="T831" s="26" t="s">
        <v>1077</v>
      </c>
      <c r="U831" s="65">
        <v>22.446243103280633</v>
      </c>
    </row>
    <row r="832" spans="1:21" x14ac:dyDescent="0.3">
      <c r="A832" s="8" t="s">
        <v>315</v>
      </c>
      <c r="B832" s="8" t="s">
        <v>598</v>
      </c>
      <c r="C832" s="9" t="s">
        <v>577</v>
      </c>
      <c r="D832" s="9" t="s">
        <v>599</v>
      </c>
      <c r="E832" s="8" t="s">
        <v>609</v>
      </c>
      <c r="F832" s="10" t="s">
        <v>309</v>
      </c>
      <c r="G832" s="29">
        <v>3.5122</v>
      </c>
      <c r="H832" s="11" t="s">
        <v>258</v>
      </c>
      <c r="I832" s="41" t="s">
        <v>646</v>
      </c>
      <c r="J832" s="46" t="s">
        <v>658</v>
      </c>
      <c r="K832" s="31" t="str">
        <f>_xlfn.XLOOKUP(Calculations[[#This Row],[For XLOOKUP]],Factors[For XLOOKUP],Factors[Factor],"")</f>
        <v>Σ.Ε. CO₂ eq</v>
      </c>
      <c r="L832" s="31">
        <f>_xlfn.XLOOKUP(Calculations[[#This Row],[For XLOOKUP]],Factors[For XLOOKUP],Factors[Value],"")</f>
        <v>6.4106099999999997E-3</v>
      </c>
      <c r="M832" s="31" t="str">
        <f>_xlfn.XLOOKUP(Calculations[[#This Row],[For XLOOKUP]],Factors[For XLOOKUP],Factors[Units],"")</f>
        <v>tn CO2 eq/ tn</v>
      </c>
      <c r="N832" s="12" t="str">
        <f>_xlfn.XLOOKUP(Calculations[[#This Row],[For XLOOKUP]],Factors[For XLOOKUP],Factors[Source],"")</f>
        <v>DEFRA 2024</v>
      </c>
      <c r="O832" s="26" t="s">
        <v>1079</v>
      </c>
      <c r="P832" s="26" t="s">
        <v>1079</v>
      </c>
      <c r="Q832" s="26" t="s">
        <v>1079</v>
      </c>
      <c r="R832" s="26" t="s">
        <v>1079</v>
      </c>
      <c r="S832" s="26">
        <v>8.0554666247092239</v>
      </c>
      <c r="T832" s="26" t="s">
        <v>1077</v>
      </c>
      <c r="U832" s="65">
        <v>8.0554666247092239</v>
      </c>
    </row>
    <row r="833" spans="1:21" x14ac:dyDescent="0.3">
      <c r="A833" s="8" t="s">
        <v>315</v>
      </c>
      <c r="B833" s="8" t="s">
        <v>598</v>
      </c>
      <c r="C833" s="9" t="s">
        <v>577</v>
      </c>
      <c r="D833" s="9" t="s">
        <v>599</v>
      </c>
      <c r="E833" s="8" t="s">
        <v>609</v>
      </c>
      <c r="F833" s="10" t="s">
        <v>309</v>
      </c>
      <c r="G833" s="29">
        <v>2.8000000000000004E-2</v>
      </c>
      <c r="H833" s="11" t="s">
        <v>258</v>
      </c>
      <c r="I833" s="41" t="s">
        <v>646</v>
      </c>
      <c r="J833" s="46" t="s">
        <v>658</v>
      </c>
      <c r="K833" s="31" t="str">
        <f>_xlfn.XLOOKUP(Calculations[[#This Row],[For XLOOKUP]],Factors[For XLOOKUP],Factors[Factor],"")</f>
        <v>Σ.Ε. CO₂ eq</v>
      </c>
      <c r="L833" s="31">
        <f>_xlfn.XLOOKUP(Calculations[[#This Row],[For XLOOKUP]],Factors[For XLOOKUP],Factors[Value],"")</f>
        <v>6.4106099999999997E-3</v>
      </c>
      <c r="M833" s="31" t="str">
        <f>_xlfn.XLOOKUP(Calculations[[#This Row],[For XLOOKUP]],Factors[For XLOOKUP],Factors[Units],"")</f>
        <v>tn CO2 eq/ tn</v>
      </c>
      <c r="N833" s="12" t="str">
        <f>_xlfn.XLOOKUP(Calculations[[#This Row],[For XLOOKUP]],Factors[For XLOOKUP],Factors[Source],"")</f>
        <v>DEFRA 2024</v>
      </c>
      <c r="O833" s="26" t="s">
        <v>1079</v>
      </c>
      <c r="P833" s="26" t="s">
        <v>1079</v>
      </c>
      <c r="Q833" s="26" t="s">
        <v>1079</v>
      </c>
      <c r="R833" s="26" t="s">
        <v>1079</v>
      </c>
      <c r="S833" s="26">
        <v>8.5710743172181836</v>
      </c>
      <c r="T833" s="26" t="s">
        <v>1077</v>
      </c>
      <c r="U833" s="65">
        <v>8.5710743172181836</v>
      </c>
    </row>
    <row r="834" spans="1:21" x14ac:dyDescent="0.3">
      <c r="A834" s="8" t="s">
        <v>315</v>
      </c>
      <c r="B834" s="8" t="s">
        <v>598</v>
      </c>
      <c r="C834" s="9" t="s">
        <v>577</v>
      </c>
      <c r="D834" s="9" t="s">
        <v>599</v>
      </c>
      <c r="E834" s="8" t="s">
        <v>609</v>
      </c>
      <c r="F834" s="10" t="s">
        <v>309</v>
      </c>
      <c r="G834" s="29">
        <v>1.1716560000000003</v>
      </c>
      <c r="H834" s="11" t="s">
        <v>258</v>
      </c>
      <c r="I834" s="41" t="s">
        <v>646</v>
      </c>
      <c r="J834" s="46" t="s">
        <v>658</v>
      </c>
      <c r="K834" s="31" t="str">
        <f>_xlfn.XLOOKUP(Calculations[[#This Row],[For XLOOKUP]],Factors[For XLOOKUP],Factors[Factor],"")</f>
        <v>Σ.Ε. CO₂ eq</v>
      </c>
      <c r="L834" s="31">
        <f>_xlfn.XLOOKUP(Calculations[[#This Row],[For XLOOKUP]],Factors[For XLOOKUP],Factors[Value],"")</f>
        <v>6.4106099999999997E-3</v>
      </c>
      <c r="M834" s="31" t="str">
        <f>_xlfn.XLOOKUP(Calculations[[#This Row],[For XLOOKUP]],Factors[For XLOOKUP],Factors[Units],"")</f>
        <v>tn CO2 eq/ tn</v>
      </c>
      <c r="N834" s="12" t="str">
        <f>_xlfn.XLOOKUP(Calculations[[#This Row],[For XLOOKUP]],Factors[For XLOOKUP],Factors[Source],"")</f>
        <v>DEFRA 2024</v>
      </c>
      <c r="O834" s="26" t="s">
        <v>1079</v>
      </c>
      <c r="P834" s="26" t="s">
        <v>1079</v>
      </c>
      <c r="Q834" s="26" t="s">
        <v>1079</v>
      </c>
      <c r="R834" s="26" t="s">
        <v>1079</v>
      </c>
      <c r="S834" s="26">
        <v>127.49044884457896</v>
      </c>
      <c r="T834" s="26" t="s">
        <v>1077</v>
      </c>
      <c r="U834" s="65">
        <v>127.49044884457896</v>
      </c>
    </row>
    <row r="835" spans="1:21" x14ac:dyDescent="0.3">
      <c r="A835" s="8" t="s">
        <v>315</v>
      </c>
      <c r="B835" s="8" t="s">
        <v>598</v>
      </c>
      <c r="C835" s="9" t="s">
        <v>297</v>
      </c>
      <c r="D835" s="9" t="s">
        <v>599</v>
      </c>
      <c r="E835" s="8" t="s">
        <v>610</v>
      </c>
      <c r="F835" s="10" t="s">
        <v>309</v>
      </c>
      <c r="G835" s="29">
        <v>28.156000000000002</v>
      </c>
      <c r="H835" s="11" t="s">
        <v>258</v>
      </c>
      <c r="I835" s="41" t="s">
        <v>646</v>
      </c>
      <c r="J835" s="46" t="s">
        <v>659</v>
      </c>
      <c r="K835" s="31" t="str">
        <f>_xlfn.XLOOKUP(Calculations[[#This Row],[For XLOOKUP]],Factors[For XLOOKUP],Factors[Factor],"")</f>
        <v>Σ.Ε. CO₂ eq</v>
      </c>
      <c r="L835" s="31">
        <f>_xlfn.XLOOKUP(Calculations[[#This Row],[For XLOOKUP]],Factors[For XLOOKUP],Factors[Value],"")</f>
        <v>7.7161791764707152E-2</v>
      </c>
      <c r="M835" s="31" t="str">
        <f>_xlfn.XLOOKUP(Calculations[[#This Row],[For XLOOKUP]],Factors[For XLOOKUP],Factors[Units],"")</f>
        <v>tn CO2 eq/ tn</v>
      </c>
      <c r="N835" s="12" t="str">
        <f>_xlfn.XLOOKUP(Calculations[[#This Row],[For XLOOKUP]],Factors[For XLOOKUP],Factors[Source],"")</f>
        <v>EPA 2024</v>
      </c>
      <c r="O835" s="26" t="s">
        <v>1079</v>
      </c>
      <c r="P835" s="26" t="s">
        <v>1079</v>
      </c>
      <c r="Q835" s="26" t="s">
        <v>1079</v>
      </c>
      <c r="R835" s="26" t="s">
        <v>1079</v>
      </c>
      <c r="S835" s="26">
        <v>45.24471645270323</v>
      </c>
      <c r="T835" s="26" t="s">
        <v>1077</v>
      </c>
      <c r="U835" s="65">
        <v>45.24471645270323</v>
      </c>
    </row>
    <row r="836" spans="1:21" x14ac:dyDescent="0.3">
      <c r="A836" s="8" t="s">
        <v>315</v>
      </c>
      <c r="B836" s="8" t="s">
        <v>598</v>
      </c>
      <c r="C836" s="9" t="s">
        <v>577</v>
      </c>
      <c r="D836" s="9" t="s">
        <v>599</v>
      </c>
      <c r="E836" s="8" t="s">
        <v>610</v>
      </c>
      <c r="F836" s="10" t="s">
        <v>309</v>
      </c>
      <c r="G836" s="29">
        <v>37.703099999999999</v>
      </c>
      <c r="H836" s="11" t="s">
        <v>258</v>
      </c>
      <c r="I836" s="41" t="s">
        <v>646</v>
      </c>
      <c r="J836" s="46" t="s">
        <v>659</v>
      </c>
      <c r="K836" s="31" t="str">
        <f>_xlfn.XLOOKUP(Calculations[[#This Row],[For XLOOKUP]],Factors[For XLOOKUP],Factors[Factor],"")</f>
        <v>Σ.Ε. CO₂ eq</v>
      </c>
      <c r="L836" s="31">
        <f>_xlfn.XLOOKUP(Calculations[[#This Row],[For XLOOKUP]],Factors[For XLOOKUP],Factors[Value],"")</f>
        <v>7.7161791764707152E-2</v>
      </c>
      <c r="M836" s="31" t="str">
        <f>_xlfn.XLOOKUP(Calculations[[#This Row],[For XLOOKUP]],Factors[For XLOOKUP],Factors[Units],"")</f>
        <v>tn CO2 eq/ tn</v>
      </c>
      <c r="N836" s="12" t="str">
        <f>_xlfn.XLOOKUP(Calculations[[#This Row],[For XLOOKUP]],Factors[For XLOOKUP],Factors[Source],"")</f>
        <v>EPA 2024</v>
      </c>
      <c r="O836" s="26" t="s">
        <v>1079</v>
      </c>
      <c r="P836" s="26" t="s">
        <v>1079</v>
      </c>
      <c r="Q836" s="26" t="s">
        <v>1079</v>
      </c>
      <c r="R836" s="26" t="s">
        <v>1079</v>
      </c>
      <c r="S836" s="26">
        <v>4.0240430319257259</v>
      </c>
      <c r="T836" s="26" t="s">
        <v>1077</v>
      </c>
      <c r="U836" s="65">
        <v>4.0240430319257259</v>
      </c>
    </row>
    <row r="837" spans="1:21" x14ac:dyDescent="0.3">
      <c r="A837" s="8" t="s">
        <v>315</v>
      </c>
      <c r="B837" s="8" t="s">
        <v>598</v>
      </c>
      <c r="C837" s="9" t="s">
        <v>577</v>
      </c>
      <c r="D837" s="9" t="s">
        <v>599</v>
      </c>
      <c r="E837" s="8" t="s">
        <v>611</v>
      </c>
      <c r="F837" s="10" t="s">
        <v>309</v>
      </c>
      <c r="G837" s="29">
        <v>2.0800000000000003E-2</v>
      </c>
      <c r="H837" s="11" t="s">
        <v>258</v>
      </c>
      <c r="I837" s="41" t="s">
        <v>646</v>
      </c>
      <c r="J837" s="10" t="s">
        <v>660</v>
      </c>
      <c r="K837" s="31" t="str">
        <f>_xlfn.XLOOKUP(Calculations[[#This Row],[For XLOOKUP]],Factors[For XLOOKUP],Factors[Factor],"")</f>
        <v>Σ.Ε. CO₂ eq</v>
      </c>
      <c r="L837" s="31">
        <f>_xlfn.XLOOKUP(Calculations[[#This Row],[For XLOOKUP]],Factors[For XLOOKUP],Factors[Value],"")</f>
        <v>9.920801798319491E-2</v>
      </c>
      <c r="M837" s="31" t="str">
        <f>_xlfn.XLOOKUP(Calculations[[#This Row],[For XLOOKUP]],Factors[For XLOOKUP],Factors[Units],"")</f>
        <v>tn CO2 eq/ tn</v>
      </c>
      <c r="N837" s="12" t="str">
        <f>_xlfn.XLOOKUP(Calculations[[#This Row],[For XLOOKUP]],Factors[For XLOOKUP],Factors[Source],"")</f>
        <v>EPA 2024</v>
      </c>
      <c r="O837" s="26">
        <v>95.641587594090808</v>
      </c>
      <c r="P837" s="26" t="s">
        <v>1079</v>
      </c>
      <c r="Q837" s="26" t="s">
        <v>1079</v>
      </c>
      <c r="R837" s="26" t="s">
        <v>1079</v>
      </c>
      <c r="S837" s="26" t="s">
        <v>1079</v>
      </c>
      <c r="T837" s="54" t="s">
        <v>1077</v>
      </c>
      <c r="U837" s="125">
        <v>95.641587594090808</v>
      </c>
    </row>
    <row r="838" spans="1:21" x14ac:dyDescent="0.3">
      <c r="A838" s="8" t="s">
        <v>315</v>
      </c>
      <c r="B838" s="8" t="s">
        <v>598</v>
      </c>
      <c r="C838" s="9" t="s">
        <v>297</v>
      </c>
      <c r="D838" s="9" t="s">
        <v>599</v>
      </c>
      <c r="E838" s="8" t="s">
        <v>612</v>
      </c>
      <c r="F838" s="10" t="s">
        <v>309</v>
      </c>
      <c r="G838" s="29">
        <v>41909.628000000004</v>
      </c>
      <c r="H838" s="11" t="s">
        <v>258</v>
      </c>
      <c r="I838" s="41" t="s">
        <v>648</v>
      </c>
      <c r="J838" s="46" t="s">
        <v>661</v>
      </c>
      <c r="K838" s="31" t="str">
        <f>_xlfn.XLOOKUP(Calculations[[#This Row],[For XLOOKUP]],Factors[For XLOOKUP],Factors[Factor],"")</f>
        <v>Σ.Ε. CO₂ eq</v>
      </c>
      <c r="L838" s="31">
        <f>_xlfn.XLOOKUP(Calculations[[#This Row],[For XLOOKUP]],Factors[For XLOOKUP],Factors[Value],"")</f>
        <v>0.32822159278727803</v>
      </c>
      <c r="M838" s="31" t="str">
        <f>_xlfn.XLOOKUP(Calculations[[#This Row],[For XLOOKUP]],Factors[For XLOOKUP],Factors[Units],"")</f>
        <v>tn CO2 eq/ tn</v>
      </c>
      <c r="N838" s="12" t="str">
        <f>_xlfn.XLOOKUP(Calculations[[#This Row],[For XLOOKUP]],Factors[For XLOOKUP],Factors[Source],"")</f>
        <v>Ecoinvent 3.11</v>
      </c>
      <c r="O838" s="26" t="s">
        <v>1079</v>
      </c>
      <c r="P838" s="26">
        <v>1.7454043503320001E-3</v>
      </c>
      <c r="Q838" s="26" t="s">
        <v>1079</v>
      </c>
      <c r="R838" s="26" t="s">
        <v>1079</v>
      </c>
      <c r="S838" s="26" t="s">
        <v>1079</v>
      </c>
      <c r="T838" s="26" t="s">
        <v>1077</v>
      </c>
      <c r="U838" s="65">
        <v>4.8871321809296001E-2</v>
      </c>
    </row>
    <row r="839" spans="1:21" x14ac:dyDescent="0.3">
      <c r="A839" s="8" t="s">
        <v>315</v>
      </c>
      <c r="B839" s="8" t="s">
        <v>598</v>
      </c>
      <c r="C839" s="9" t="s">
        <v>577</v>
      </c>
      <c r="D839" s="9" t="s">
        <v>599</v>
      </c>
      <c r="E839" s="8" t="s">
        <v>612</v>
      </c>
      <c r="F839" s="10" t="s">
        <v>309</v>
      </c>
      <c r="G839" s="29">
        <v>46081.126000000004</v>
      </c>
      <c r="H839" s="11" t="s">
        <v>258</v>
      </c>
      <c r="I839" s="41" t="s">
        <v>648</v>
      </c>
      <c r="J839" s="46" t="s">
        <v>661</v>
      </c>
      <c r="K839" s="31" t="str">
        <f>_xlfn.XLOOKUP(Calculations[[#This Row],[For XLOOKUP]],Factors[For XLOOKUP],Factors[Factor],"")</f>
        <v>Σ.Ε. CO₂ eq</v>
      </c>
      <c r="L839" s="31">
        <f>_xlfn.XLOOKUP(Calculations[[#This Row],[For XLOOKUP]],Factors[For XLOOKUP],Factors[Value],"")</f>
        <v>0.32822159278727803</v>
      </c>
      <c r="M839" s="31" t="str">
        <f>_xlfn.XLOOKUP(Calculations[[#This Row],[For XLOOKUP]],Factors[For XLOOKUP],Factors[Units],"")</f>
        <v>tn CO2 eq/ tn</v>
      </c>
      <c r="N839" s="12" t="str">
        <f>_xlfn.XLOOKUP(Calculations[[#This Row],[For XLOOKUP]],Factors[For XLOOKUP],Factors[Source],"")</f>
        <v>Ecoinvent 3.11</v>
      </c>
      <c r="O839" s="26" t="s">
        <v>1079</v>
      </c>
      <c r="P839" s="26" t="s">
        <v>1079</v>
      </c>
      <c r="Q839" s="26">
        <v>7.1867479663860012E-4</v>
      </c>
      <c r="R839" s="26" t="s">
        <v>1079</v>
      </c>
      <c r="S839" s="26" t="s">
        <v>1079</v>
      </c>
      <c r="T839" s="26" t="s">
        <v>1077</v>
      </c>
      <c r="U839" s="65">
        <v>0.19044882110922903</v>
      </c>
    </row>
    <row r="840" spans="1:21" x14ac:dyDescent="0.3">
      <c r="A840" s="8" t="s">
        <v>315</v>
      </c>
      <c r="B840" s="8" t="s">
        <v>598</v>
      </c>
      <c r="C840" s="9" t="s">
        <v>577</v>
      </c>
      <c r="D840" s="9" t="s">
        <v>599</v>
      </c>
      <c r="E840" s="8" t="s">
        <v>1037</v>
      </c>
      <c r="F840" s="10" t="s">
        <v>309</v>
      </c>
      <c r="G840" s="29">
        <v>27.606000000000002</v>
      </c>
      <c r="H840" s="11" t="s">
        <v>258</v>
      </c>
      <c r="I840" s="41" t="s">
        <v>646</v>
      </c>
      <c r="J840" s="46" t="s">
        <v>662</v>
      </c>
      <c r="K840" s="31" t="str">
        <f>_xlfn.XLOOKUP(Calculations[[#This Row],[For XLOOKUP]],Factors[For XLOOKUP],Factors[Factor],"")</f>
        <v>Σ.Ε. CO₂ eq</v>
      </c>
      <c r="L840" s="31">
        <f>_xlfn.XLOOKUP(Calculations[[#This Row],[For XLOOKUP]],Factors[For XLOOKUP],Factors[Value],"")</f>
        <v>6.4106099999999997E-3</v>
      </c>
      <c r="M840" s="31" t="str">
        <f>_xlfn.XLOOKUP(Calculations[[#This Row],[For XLOOKUP]],Factors[For XLOOKUP],Factors[Units],"")</f>
        <v>tn CO2 eq/ tn</v>
      </c>
      <c r="N840" s="12" t="str">
        <f>_xlfn.XLOOKUP(Calculations[[#This Row],[For XLOOKUP]],Factors[For XLOOKUP],Factors[Source],"")</f>
        <v>DEFRA 2024</v>
      </c>
      <c r="O840" s="26">
        <v>158.75745016831482</v>
      </c>
      <c r="P840" s="26" t="s">
        <v>1079</v>
      </c>
      <c r="Q840" s="26" t="s">
        <v>1079</v>
      </c>
      <c r="R840" s="26" t="s">
        <v>1079</v>
      </c>
      <c r="S840" s="26" t="s">
        <v>1079</v>
      </c>
      <c r="T840" s="26" t="s">
        <v>1077</v>
      </c>
      <c r="U840" s="65">
        <v>158.75745016831482</v>
      </c>
    </row>
    <row r="841" spans="1:21" x14ac:dyDescent="0.3">
      <c r="A841" s="8" t="s">
        <v>315</v>
      </c>
      <c r="B841" s="8" t="s">
        <v>598</v>
      </c>
      <c r="C841" s="9" t="s">
        <v>577</v>
      </c>
      <c r="D841" s="9" t="s">
        <v>599</v>
      </c>
      <c r="E841" s="8" t="s">
        <v>613</v>
      </c>
      <c r="F841" s="10" t="s">
        <v>309</v>
      </c>
      <c r="G841" s="63">
        <v>1.4364E-2</v>
      </c>
      <c r="H841" s="11" t="s">
        <v>258</v>
      </c>
      <c r="I841" s="41" t="s">
        <v>652</v>
      </c>
      <c r="J841" s="46" t="s">
        <v>662</v>
      </c>
      <c r="K841" s="31" t="str">
        <f>_xlfn.XLOOKUP(Calculations[[#This Row],[For XLOOKUP]],Factors[For XLOOKUP],Factors[Factor],"")</f>
        <v>Σ.Ε. CO₂ eq</v>
      </c>
      <c r="L841" s="31">
        <f>_xlfn.XLOOKUP(Calculations[[#This Row],[For XLOOKUP]],Factors[For XLOOKUP],Factors[Value],"")</f>
        <v>6.4106099999999997E-3</v>
      </c>
      <c r="M841" s="31" t="str">
        <f>_xlfn.XLOOKUP(Calculations[[#This Row],[For XLOOKUP]],Factors[For XLOOKUP],Factors[Units],"")</f>
        <v>tn CO2 eq/ tn</v>
      </c>
      <c r="N841" s="12" t="str">
        <f>_xlfn.XLOOKUP(Calculations[[#This Row],[For XLOOKUP]],Factors[For XLOOKUP],Factors[Source],"")</f>
        <v>DEFRA 2024</v>
      </c>
      <c r="O841" s="26" t="s">
        <v>1079</v>
      </c>
      <c r="P841" s="26">
        <v>2.8972327952920007E-3</v>
      </c>
      <c r="Q841" s="26" t="s">
        <v>1079</v>
      </c>
      <c r="R841" s="26" t="s">
        <v>1079</v>
      </c>
      <c r="S841" s="26" t="s">
        <v>1079</v>
      </c>
      <c r="T841" s="26" t="s">
        <v>1077</v>
      </c>
      <c r="U841" s="65">
        <v>8.1122518268176014E-2</v>
      </c>
    </row>
    <row r="842" spans="1:21" x14ac:dyDescent="0.3">
      <c r="A842" s="8" t="s">
        <v>315</v>
      </c>
      <c r="B842" s="8" t="s">
        <v>598</v>
      </c>
      <c r="C842" s="9" t="s">
        <v>577</v>
      </c>
      <c r="D842" s="9" t="s">
        <v>599</v>
      </c>
      <c r="E842" s="8" t="s">
        <v>613</v>
      </c>
      <c r="F842" s="10" t="s">
        <v>309</v>
      </c>
      <c r="G842" s="63">
        <v>3.5999999999999997E-2</v>
      </c>
      <c r="H842" s="11" t="s">
        <v>258</v>
      </c>
      <c r="I842" s="41" t="s">
        <v>646</v>
      </c>
      <c r="J842" s="46" t="s">
        <v>662</v>
      </c>
      <c r="K842" s="31" t="str">
        <f>_xlfn.XLOOKUP(Calculations[[#This Row],[For XLOOKUP]],Factors[For XLOOKUP],Factors[Factor],"")</f>
        <v>Σ.Ε. CO₂ eq</v>
      </c>
      <c r="L842" s="31">
        <f>_xlfn.XLOOKUP(Calculations[[#This Row],[For XLOOKUP]],Factors[For XLOOKUP],Factors[Value],"")</f>
        <v>6.4106099999999997E-3</v>
      </c>
      <c r="M842" s="31" t="str">
        <f>_xlfn.XLOOKUP(Calculations[[#This Row],[For XLOOKUP]],Factors[For XLOOKUP],Factors[Units],"")</f>
        <v>tn CO2 eq/ tn</v>
      </c>
      <c r="N842" s="12" t="str">
        <f>_xlfn.XLOOKUP(Calculations[[#This Row],[For XLOOKUP]],Factors[For XLOOKUP],Factors[Source],"")</f>
        <v>DEFRA 2024</v>
      </c>
      <c r="O842" s="26" t="s">
        <v>1079</v>
      </c>
      <c r="P842" s="26" t="s">
        <v>1079</v>
      </c>
      <c r="Q842" s="26">
        <v>1.1929431650466002E-3</v>
      </c>
      <c r="R842" s="26" t="s">
        <v>1079</v>
      </c>
      <c r="S842" s="26" t="s">
        <v>1079</v>
      </c>
      <c r="T842" s="26" t="s">
        <v>1077</v>
      </c>
      <c r="U842" s="65">
        <v>0.31612993873734907</v>
      </c>
    </row>
    <row r="843" spans="1:21" x14ac:dyDescent="0.3">
      <c r="A843" s="8" t="s">
        <v>315</v>
      </c>
      <c r="B843" s="8" t="s">
        <v>598</v>
      </c>
      <c r="C843" s="9" t="s">
        <v>577</v>
      </c>
      <c r="D843" s="9" t="s">
        <v>599</v>
      </c>
      <c r="E843" s="8" t="s">
        <v>613</v>
      </c>
      <c r="F843" s="10" t="s">
        <v>309</v>
      </c>
      <c r="G843" s="63">
        <v>0.98840000000000006</v>
      </c>
      <c r="H843" s="11" t="s">
        <v>258</v>
      </c>
      <c r="I843" s="41" t="s">
        <v>646</v>
      </c>
      <c r="J843" s="46" t="s">
        <v>662</v>
      </c>
      <c r="K843" s="31" t="str">
        <f>_xlfn.XLOOKUP(Calculations[[#This Row],[For XLOOKUP]],Factors[For XLOOKUP],Factors[Factor],"")</f>
        <v>Σ.Ε. CO₂ eq</v>
      </c>
      <c r="L843" s="31">
        <f>_xlfn.XLOOKUP(Calculations[[#This Row],[For XLOOKUP]],Factors[For XLOOKUP],Factors[Value],"")</f>
        <v>6.4106099999999997E-3</v>
      </c>
      <c r="M843" s="31" t="str">
        <f>_xlfn.XLOOKUP(Calculations[[#This Row],[For XLOOKUP]],Factors[For XLOOKUP],Factors[Units],"")</f>
        <v>tn CO2 eq/ tn</v>
      </c>
      <c r="N843" s="12" t="str">
        <f>_xlfn.XLOOKUP(Calculations[[#This Row],[For XLOOKUP]],Factors[For XLOOKUP],Factors[Source],"")</f>
        <v>DEFRA 2024</v>
      </c>
      <c r="O843" s="26">
        <v>320.26568065346322</v>
      </c>
      <c r="P843" s="26" t="s">
        <v>1079</v>
      </c>
      <c r="Q843" s="26" t="s">
        <v>1079</v>
      </c>
      <c r="R843" s="26" t="s">
        <v>1079</v>
      </c>
      <c r="S843" s="26" t="s">
        <v>1079</v>
      </c>
      <c r="T843" s="26" t="s">
        <v>1077</v>
      </c>
      <c r="U843" s="65">
        <v>320.26568065346322</v>
      </c>
    </row>
    <row r="844" spans="1:21" x14ac:dyDescent="0.3">
      <c r="A844" s="8" t="s">
        <v>315</v>
      </c>
      <c r="B844" s="8" t="s">
        <v>598</v>
      </c>
      <c r="C844" s="9" t="s">
        <v>577</v>
      </c>
      <c r="D844" s="9" t="s">
        <v>599</v>
      </c>
      <c r="E844" s="8" t="s">
        <v>613</v>
      </c>
      <c r="F844" s="10" t="s">
        <v>309</v>
      </c>
      <c r="G844" s="63">
        <v>2.0308000000000003E-2</v>
      </c>
      <c r="H844" s="11" t="s">
        <v>258</v>
      </c>
      <c r="I844" s="41" t="s">
        <v>652</v>
      </c>
      <c r="J844" s="46" t="s">
        <v>662</v>
      </c>
      <c r="K844" s="31" t="str">
        <f>_xlfn.XLOOKUP(Calculations[[#This Row],[For XLOOKUP]],Factors[For XLOOKUP],Factors[Factor],"")</f>
        <v>Σ.Ε. CO₂ eq</v>
      </c>
      <c r="L844" s="31">
        <f>_xlfn.XLOOKUP(Calculations[[#This Row],[For XLOOKUP]],Factors[For XLOOKUP],Factors[Value],"")</f>
        <v>6.4106099999999997E-3</v>
      </c>
      <c r="M844" s="31" t="str">
        <f>_xlfn.XLOOKUP(Calculations[[#This Row],[For XLOOKUP]],Factors[For XLOOKUP],Factors[Units],"")</f>
        <v>tn CO2 eq/ tn</v>
      </c>
      <c r="N844" s="12" t="str">
        <f>_xlfn.XLOOKUP(Calculations[[#This Row],[For XLOOKUP]],Factors[For XLOOKUP],Factors[Source],"")</f>
        <v>DEFRA 2024</v>
      </c>
      <c r="O844" s="26" t="s">
        <v>1079</v>
      </c>
      <c r="P844" s="26">
        <v>5.8446657603280008E-3</v>
      </c>
      <c r="Q844" s="26" t="s">
        <v>1079</v>
      </c>
      <c r="R844" s="26" t="s">
        <v>1079</v>
      </c>
      <c r="S844" s="26" t="s">
        <v>1079</v>
      </c>
      <c r="T844" s="26" t="s">
        <v>1077</v>
      </c>
      <c r="U844" s="65">
        <v>0.16365064128918402</v>
      </c>
    </row>
    <row r="845" spans="1:21" x14ac:dyDescent="0.3">
      <c r="A845" s="8" t="s">
        <v>315</v>
      </c>
      <c r="B845" s="8" t="s">
        <v>598</v>
      </c>
      <c r="C845" s="9" t="s">
        <v>577</v>
      </c>
      <c r="D845" s="9" t="s">
        <v>599</v>
      </c>
      <c r="E845" s="8" t="s">
        <v>613</v>
      </c>
      <c r="F845" s="10" t="s">
        <v>309</v>
      </c>
      <c r="G845" s="63">
        <v>0.40800000000000003</v>
      </c>
      <c r="H845" s="11" t="s">
        <v>258</v>
      </c>
      <c r="I845" s="41" t="s">
        <v>646</v>
      </c>
      <c r="J845" s="46" t="s">
        <v>662</v>
      </c>
      <c r="K845" s="31" t="str">
        <f>_xlfn.XLOOKUP(Calculations[[#This Row],[For XLOOKUP]],Factors[For XLOOKUP],Factors[Factor],"")</f>
        <v>Σ.Ε. CO₂ eq</v>
      </c>
      <c r="L845" s="31">
        <f>_xlfn.XLOOKUP(Calculations[[#This Row],[For XLOOKUP]],Factors[For XLOOKUP],Factors[Value],"")</f>
        <v>6.4106099999999997E-3</v>
      </c>
      <c r="M845" s="31" t="str">
        <f>_xlfn.XLOOKUP(Calculations[[#This Row],[For XLOOKUP]],Factors[For XLOOKUP],Factors[Units],"")</f>
        <v>tn CO2 eq/ tn</v>
      </c>
      <c r="N845" s="12" t="str">
        <f>_xlfn.XLOOKUP(Calculations[[#This Row],[For XLOOKUP]],Factors[For XLOOKUP],Factors[Source],"")</f>
        <v>DEFRA 2024</v>
      </c>
      <c r="O845" s="26" t="s">
        <v>1079</v>
      </c>
      <c r="P845" s="26" t="s">
        <v>1079</v>
      </c>
      <c r="Q845" s="26">
        <v>2.4065563810044001E-3</v>
      </c>
      <c r="R845" s="26" t="s">
        <v>1079</v>
      </c>
      <c r="S845" s="26" t="s">
        <v>1079</v>
      </c>
      <c r="T845" s="26" t="s">
        <v>1077</v>
      </c>
      <c r="U845" s="65">
        <v>0.63773744096616602</v>
      </c>
    </row>
    <row r="846" spans="1:21" x14ac:dyDescent="0.3">
      <c r="A846" s="8" t="s">
        <v>315</v>
      </c>
      <c r="B846" s="8" t="s">
        <v>598</v>
      </c>
      <c r="C846" s="9" t="s">
        <v>577</v>
      </c>
      <c r="D846" s="9" t="s">
        <v>599</v>
      </c>
      <c r="E846" s="8" t="s">
        <v>1038</v>
      </c>
      <c r="F846" s="10" t="s">
        <v>309</v>
      </c>
      <c r="G846" s="29">
        <v>4.4180000000000001</v>
      </c>
      <c r="H846" s="11" t="s">
        <v>258</v>
      </c>
      <c r="I846" s="41" t="s">
        <v>646</v>
      </c>
      <c r="J846" s="46" t="s">
        <v>662</v>
      </c>
      <c r="K846" s="31" t="str">
        <f>_xlfn.XLOOKUP(Calculations[[#This Row],[For XLOOKUP]],Factors[For XLOOKUP],Factors[Factor],"")</f>
        <v>Σ.Ε. CO₂ eq</v>
      </c>
      <c r="L846" s="31">
        <f>_xlfn.XLOOKUP(Calculations[[#This Row],[For XLOOKUP]],Factors[For XLOOKUP],Factors[Value],"")</f>
        <v>6.4106099999999997E-3</v>
      </c>
      <c r="M846" s="31" t="str">
        <f>_xlfn.XLOOKUP(Calculations[[#This Row],[For XLOOKUP]],Factors[For XLOOKUP],Factors[Units],"")</f>
        <v>tn CO2 eq/ tn</v>
      </c>
      <c r="N846" s="12" t="str">
        <f>_xlfn.XLOOKUP(Calculations[[#This Row],[For XLOOKUP]],Factors[For XLOOKUP],Factors[Source],"")</f>
        <v>DEFRA 2024</v>
      </c>
      <c r="O846" s="26" t="s">
        <v>1079</v>
      </c>
      <c r="P846" s="26" t="s">
        <v>1079</v>
      </c>
      <c r="Q846" s="26" t="s">
        <v>1079</v>
      </c>
      <c r="R846" s="26" t="s">
        <v>1079</v>
      </c>
      <c r="S846" s="26">
        <v>392.88536744378666</v>
      </c>
      <c r="T846" s="26" t="s">
        <v>1077</v>
      </c>
      <c r="U846" s="65">
        <v>392.88536744378666</v>
      </c>
    </row>
    <row r="847" spans="1:21" x14ac:dyDescent="0.3">
      <c r="A847" s="8" t="s">
        <v>315</v>
      </c>
      <c r="B847" s="8" t="s">
        <v>598</v>
      </c>
      <c r="C847" s="9" t="s">
        <v>577</v>
      </c>
      <c r="D847" s="9" t="s">
        <v>599</v>
      </c>
      <c r="E847" s="8" t="s">
        <v>614</v>
      </c>
      <c r="F847" s="10" t="s">
        <v>309</v>
      </c>
      <c r="G847" s="29">
        <v>3.4804000000000004</v>
      </c>
      <c r="H847" s="11" t="s">
        <v>258</v>
      </c>
      <c r="I847" s="41" t="s">
        <v>646</v>
      </c>
      <c r="J847" s="46" t="s">
        <v>662</v>
      </c>
      <c r="K847" s="31" t="str">
        <f>_xlfn.XLOOKUP(Calculations[[#This Row],[For XLOOKUP]],Factors[For XLOOKUP],Factors[Factor],"")</f>
        <v>Σ.Ε. CO₂ eq</v>
      </c>
      <c r="L847" s="31">
        <f>_xlfn.XLOOKUP(Calculations[[#This Row],[For XLOOKUP]],Factors[For XLOOKUP],Factors[Value],"")</f>
        <v>6.4106099999999997E-3</v>
      </c>
      <c r="M847" s="31" t="str">
        <f>_xlfn.XLOOKUP(Calculations[[#This Row],[For XLOOKUP]],Factors[For XLOOKUP],Factors[Units],"")</f>
        <v>tn CO2 eq/ tn</v>
      </c>
      <c r="N847" s="12" t="str">
        <f>_xlfn.XLOOKUP(Calculations[[#This Row],[For XLOOKUP]],Factors[For XLOOKUP],Factors[Source],"")</f>
        <v>DEFRA 2024</v>
      </c>
      <c r="O847" s="26" t="s">
        <v>1079</v>
      </c>
      <c r="P847" s="26" t="s">
        <v>1079</v>
      </c>
      <c r="Q847" s="26" t="s">
        <v>1079</v>
      </c>
      <c r="R847" s="26" t="s">
        <v>1079</v>
      </c>
      <c r="S847" s="26">
        <v>360.11396737626893</v>
      </c>
      <c r="T847" s="26" t="s">
        <v>1077</v>
      </c>
      <c r="U847" s="65">
        <v>360.11396737626893</v>
      </c>
    </row>
    <row r="848" spans="1:21" x14ac:dyDescent="0.3">
      <c r="A848" s="8" t="s">
        <v>315</v>
      </c>
      <c r="B848" s="8" t="s">
        <v>598</v>
      </c>
      <c r="C848" s="9" t="s">
        <v>577</v>
      </c>
      <c r="D848" s="9" t="s">
        <v>599</v>
      </c>
      <c r="E848" s="8" t="s">
        <v>615</v>
      </c>
      <c r="F848" s="10" t="s">
        <v>309</v>
      </c>
      <c r="G848" s="29">
        <v>1.5023360000000001</v>
      </c>
      <c r="H848" s="11" t="s">
        <v>258</v>
      </c>
      <c r="I848" s="41" t="s">
        <v>652</v>
      </c>
      <c r="J848" s="46" t="s">
        <v>660</v>
      </c>
      <c r="K848" s="31" t="str">
        <f>_xlfn.XLOOKUP(Calculations[[#This Row],[For XLOOKUP]],Factors[For XLOOKUP],Factors[Factor],"")</f>
        <v>Σ.Ε. CO₂ eq</v>
      </c>
      <c r="L848" s="31">
        <f>_xlfn.XLOOKUP(Calculations[[#This Row],[For XLOOKUP]],Factors[For XLOOKUP],Factors[Value],"")</f>
        <v>9.920801798319491E-2</v>
      </c>
      <c r="M848" s="31" t="str">
        <f>_xlfn.XLOOKUP(Calculations[[#This Row],[For XLOOKUP]],Factors[For XLOOKUP],Factors[Units],"")</f>
        <v>tn CO2 eq/ tn</v>
      </c>
      <c r="N848" s="12" t="str">
        <f>_xlfn.XLOOKUP(Calculations[[#This Row],[For XLOOKUP]],Factors[For XLOOKUP],Factors[Source],"")</f>
        <v>EPA 2024</v>
      </c>
      <c r="O848" s="26" t="s">
        <v>1079</v>
      </c>
      <c r="P848" s="26" t="s">
        <v>1079</v>
      </c>
      <c r="Q848" s="26" t="s">
        <v>1079</v>
      </c>
      <c r="R848" s="26" t="s">
        <v>1079</v>
      </c>
      <c r="S848" s="26">
        <v>8.3083806182270337</v>
      </c>
      <c r="T848" s="26" t="s">
        <v>1077</v>
      </c>
      <c r="U848" s="65">
        <v>8.3083806182270337</v>
      </c>
    </row>
    <row r="849" spans="1:21" x14ac:dyDescent="0.3">
      <c r="A849" s="8" t="s">
        <v>315</v>
      </c>
      <c r="B849" s="8" t="s">
        <v>598</v>
      </c>
      <c r="C849" s="9" t="s">
        <v>577</v>
      </c>
      <c r="D849" s="9" t="s">
        <v>599</v>
      </c>
      <c r="E849" s="8" t="s">
        <v>615</v>
      </c>
      <c r="F849" s="10" t="s">
        <v>309</v>
      </c>
      <c r="G849" s="67">
        <v>2.4860000000000004E-3</v>
      </c>
      <c r="H849" s="11" t="s">
        <v>258</v>
      </c>
      <c r="I849" s="41" t="s">
        <v>649</v>
      </c>
      <c r="J849" s="46" t="s">
        <v>663</v>
      </c>
      <c r="K849" s="31" t="str">
        <f>_xlfn.XLOOKUP(Calculations[[#This Row],[For XLOOKUP]],Factors[For XLOOKUP],Factors[Factor],"")</f>
        <v>Σ.Ε. CO₂ eq</v>
      </c>
      <c r="L849" s="31">
        <f>_xlfn.XLOOKUP(Calculations[[#This Row],[For XLOOKUP]],Factors[For XLOOKUP],Factors[Value],"")</f>
        <v>0.82673348319329087</v>
      </c>
      <c r="M849" s="31" t="str">
        <f>_xlfn.XLOOKUP(Calculations[[#This Row],[For XLOOKUP]],Factors[For XLOOKUP],Factors[Units],"")</f>
        <v>tn CO2 eq/ tn</v>
      </c>
      <c r="N849" s="12" t="str">
        <f>_xlfn.XLOOKUP(Calculations[[#This Row],[For XLOOKUP]],Factors[For XLOOKUP],Factors[Source],"")</f>
        <v>EPA 2024</v>
      </c>
      <c r="O849" s="26" t="s">
        <v>1079</v>
      </c>
      <c r="P849" s="26" t="s">
        <v>1079</v>
      </c>
      <c r="Q849" s="26" t="s">
        <v>1079</v>
      </c>
      <c r="R849" s="26" t="s">
        <v>1079</v>
      </c>
      <c r="S849" s="26">
        <v>19.063167852082671</v>
      </c>
      <c r="T849" s="26" t="s">
        <v>1077</v>
      </c>
      <c r="U849" s="65">
        <v>19.063167852082671</v>
      </c>
    </row>
    <row r="850" spans="1:21" x14ac:dyDescent="0.3">
      <c r="A850" s="8" t="s">
        <v>315</v>
      </c>
      <c r="B850" s="8" t="s">
        <v>598</v>
      </c>
      <c r="C850" s="9" t="s">
        <v>577</v>
      </c>
      <c r="D850" s="9" t="s">
        <v>599</v>
      </c>
      <c r="E850" s="8" t="s">
        <v>615</v>
      </c>
      <c r="F850" s="10" t="s">
        <v>309</v>
      </c>
      <c r="G850" s="67">
        <v>3.5270640000000011</v>
      </c>
      <c r="H850" s="11" t="s">
        <v>258</v>
      </c>
      <c r="I850" s="41" t="s">
        <v>652</v>
      </c>
      <c r="J850" s="46" t="s">
        <v>660</v>
      </c>
      <c r="K850" s="31" t="str">
        <f>_xlfn.XLOOKUP(Calculations[[#This Row],[For XLOOKUP]],Factors[For XLOOKUP],Factors[Factor],"")</f>
        <v>Σ.Ε. CO₂ eq</v>
      </c>
      <c r="L850" s="31">
        <f>_xlfn.XLOOKUP(Calculations[[#This Row],[For XLOOKUP]],Factors[For XLOOKUP],Factors[Value],"")</f>
        <v>9.920801798319491E-2</v>
      </c>
      <c r="M850" s="31" t="str">
        <f>_xlfn.XLOOKUP(Calculations[[#This Row],[For XLOOKUP]],Factors[For XLOOKUP],Factors[Units],"")</f>
        <v>tn CO2 eq/ tn</v>
      </c>
      <c r="N850" s="12" t="str">
        <f>_xlfn.XLOOKUP(Calculations[[#This Row],[For XLOOKUP]],Factors[For XLOOKUP],Factors[Source],"")</f>
        <v>EPA 2024</v>
      </c>
      <c r="O850" s="26" t="s">
        <v>1079</v>
      </c>
      <c r="P850" s="26" t="s">
        <v>1079</v>
      </c>
      <c r="Q850" s="26" t="s">
        <v>1079</v>
      </c>
      <c r="R850" s="26" t="s">
        <v>1079</v>
      </c>
      <c r="S850" s="26">
        <v>14.49516227875419</v>
      </c>
      <c r="T850" s="26" t="s">
        <v>1077</v>
      </c>
      <c r="U850" s="65">
        <v>14.49516227875419</v>
      </c>
    </row>
    <row r="851" spans="1:21" x14ac:dyDescent="0.3">
      <c r="A851" s="8" t="s">
        <v>315</v>
      </c>
      <c r="B851" s="8" t="s">
        <v>598</v>
      </c>
      <c r="C851" s="9" t="s">
        <v>577</v>
      </c>
      <c r="D851" s="9" t="s">
        <v>599</v>
      </c>
      <c r="E851" s="8" t="s">
        <v>615</v>
      </c>
      <c r="F851" s="10" t="s">
        <v>309</v>
      </c>
      <c r="G851" s="29">
        <v>1.8800000000000001</v>
      </c>
      <c r="H851" s="11" t="s">
        <v>258</v>
      </c>
      <c r="I851" s="41" t="s">
        <v>652</v>
      </c>
      <c r="J851" s="46" t="s">
        <v>660</v>
      </c>
      <c r="K851" s="31" t="str">
        <f>_xlfn.XLOOKUP(Calculations[[#This Row],[For XLOOKUP]],Factors[For XLOOKUP],Factors[Factor],"")</f>
        <v>Σ.Ε. CO₂ eq</v>
      </c>
      <c r="L851" s="31">
        <f>_xlfn.XLOOKUP(Calculations[[#This Row],[For XLOOKUP]],Factors[For XLOOKUP],Factors[Value],"")</f>
        <v>9.920801798319491E-2</v>
      </c>
      <c r="M851" s="31" t="str">
        <f>_xlfn.XLOOKUP(Calculations[[#This Row],[For XLOOKUP]],Factors[For XLOOKUP],Factors[Units],"")</f>
        <v>tn CO2 eq/ tn</v>
      </c>
      <c r="N851" s="12" t="str">
        <f>_xlfn.XLOOKUP(Calculations[[#This Row],[For XLOOKUP]],Factors[For XLOOKUP],Factors[Source],"")</f>
        <v>EPA 2024</v>
      </c>
      <c r="O851" s="26" t="s">
        <v>1079</v>
      </c>
      <c r="P851" s="26" t="s">
        <v>1079</v>
      </c>
      <c r="Q851" s="26" t="s">
        <v>1079</v>
      </c>
      <c r="R851" s="26" t="s">
        <v>1079</v>
      </c>
      <c r="S851" s="26">
        <v>1.5602532893693464</v>
      </c>
      <c r="T851" s="26" t="s">
        <v>1077</v>
      </c>
      <c r="U851" s="65">
        <v>1.5602532893693464</v>
      </c>
    </row>
    <row r="852" spans="1:21" x14ac:dyDescent="0.3">
      <c r="A852" s="8" t="s">
        <v>315</v>
      </c>
      <c r="B852" s="8" t="s">
        <v>598</v>
      </c>
      <c r="C852" s="9" t="s">
        <v>577</v>
      </c>
      <c r="D852" s="9" t="s">
        <v>599</v>
      </c>
      <c r="E852" s="8" t="s">
        <v>615</v>
      </c>
      <c r="F852" s="10" t="s">
        <v>309</v>
      </c>
      <c r="G852" s="29">
        <v>0.89400000000000002</v>
      </c>
      <c r="H852" s="11" t="s">
        <v>258</v>
      </c>
      <c r="I852" s="41" t="s">
        <v>646</v>
      </c>
      <c r="J852" s="46" t="s">
        <v>660</v>
      </c>
      <c r="K852" s="31" t="str">
        <f>_xlfn.XLOOKUP(Calculations[[#This Row],[For XLOOKUP]],Factors[For XLOOKUP],Factors[Factor],"")</f>
        <v>Σ.Ε. CO₂ eq</v>
      </c>
      <c r="L852" s="31">
        <f>_xlfn.XLOOKUP(Calculations[[#This Row],[For XLOOKUP]],Factors[For XLOOKUP],Factors[Value],"")</f>
        <v>9.920801798319491E-2</v>
      </c>
      <c r="M852" s="31" t="str">
        <f>_xlfn.XLOOKUP(Calculations[[#This Row],[For XLOOKUP]],Factors[For XLOOKUP],Factors[Units],"")</f>
        <v>tn CO2 eq/ tn</v>
      </c>
      <c r="N852" s="12" t="str">
        <f>_xlfn.XLOOKUP(Calculations[[#This Row],[For XLOOKUP]],Factors[For XLOOKUP],Factors[Source],"")</f>
        <v>EPA 2024</v>
      </c>
      <c r="O852" s="26" t="s">
        <v>1079</v>
      </c>
      <c r="P852" s="26" t="s">
        <v>1079</v>
      </c>
      <c r="Q852" s="26" t="s">
        <v>1079</v>
      </c>
      <c r="R852" s="26" t="s">
        <v>1079</v>
      </c>
      <c r="S852" s="26">
        <v>12.1578610475916</v>
      </c>
      <c r="T852" s="26" t="s">
        <v>1077</v>
      </c>
      <c r="U852" s="65">
        <v>12.1578610475916</v>
      </c>
    </row>
    <row r="853" spans="1:21" x14ac:dyDescent="0.3">
      <c r="A853" s="8" t="s">
        <v>315</v>
      </c>
      <c r="B853" s="8" t="s">
        <v>598</v>
      </c>
      <c r="C853" s="9" t="s">
        <v>297</v>
      </c>
      <c r="D853" s="9" t="s">
        <v>599</v>
      </c>
      <c r="E853" s="8" t="s">
        <v>616</v>
      </c>
      <c r="F853" s="10" t="s">
        <v>309</v>
      </c>
      <c r="G853" s="29">
        <v>1877.3580000000002</v>
      </c>
      <c r="H853" s="11" t="s">
        <v>258</v>
      </c>
      <c r="I853" s="41" t="s">
        <v>648</v>
      </c>
      <c r="J853" s="46" t="s">
        <v>663</v>
      </c>
      <c r="K853" s="31" t="str">
        <f>_xlfn.XLOOKUP(Calculations[[#This Row],[For XLOOKUP]],Factors[For XLOOKUP],Factors[Factor],"")</f>
        <v>Σ.Ε. CO₂ eq</v>
      </c>
      <c r="L853" s="31">
        <f>_xlfn.XLOOKUP(Calculations[[#This Row],[For XLOOKUP]],Factors[For XLOOKUP],Factors[Value],"")</f>
        <v>0.82673348319329087</v>
      </c>
      <c r="M853" s="31" t="str">
        <f>_xlfn.XLOOKUP(Calculations[[#This Row],[For XLOOKUP]],Factors[For XLOOKUP],Factors[Units],"")</f>
        <v>tn CO2 eq/ tn</v>
      </c>
      <c r="N853" s="12" t="str">
        <f>_xlfn.XLOOKUP(Calculations[[#This Row],[For XLOOKUP]],Factors[For XLOOKUP],Factors[Source],"")</f>
        <v>EPA 2024</v>
      </c>
      <c r="O853" s="26" t="s">
        <v>1079</v>
      </c>
      <c r="P853" s="26" t="s">
        <v>1079</v>
      </c>
      <c r="Q853" s="26" t="s">
        <v>1079</v>
      </c>
      <c r="R853" s="26" t="s">
        <v>1079</v>
      </c>
      <c r="S853" s="26">
        <v>485.61729216000003</v>
      </c>
      <c r="T853" s="26" t="s">
        <v>1077</v>
      </c>
      <c r="U853" s="65">
        <v>485.61729216000003</v>
      </c>
    </row>
    <row r="854" spans="1:21" x14ac:dyDescent="0.3">
      <c r="A854" s="8" t="s">
        <v>315</v>
      </c>
      <c r="B854" s="8" t="s">
        <v>598</v>
      </c>
      <c r="C854" s="9" t="s">
        <v>577</v>
      </c>
      <c r="D854" s="9" t="s">
        <v>599</v>
      </c>
      <c r="E854" s="8" t="s">
        <v>616</v>
      </c>
      <c r="F854" s="10" t="s">
        <v>309</v>
      </c>
      <c r="G854" s="29">
        <v>0.33500000000000002</v>
      </c>
      <c r="H854" s="11" t="s">
        <v>258</v>
      </c>
      <c r="I854" s="41" t="s">
        <v>650</v>
      </c>
      <c r="J854" s="46" t="s">
        <v>828</v>
      </c>
      <c r="K854" s="31" t="str">
        <f>_xlfn.XLOOKUP(Calculations[[#This Row],[For XLOOKUP]],Factors[For XLOOKUP],Factors[Factor],"")</f>
        <v>Σ.Ε. CO₂ eq</v>
      </c>
      <c r="L854" s="31">
        <f>_xlfn.XLOOKUP(Calculations[[#This Row],[For XLOOKUP]],Factors[For XLOOKUP],Factors[Value],"")</f>
        <v>2.5794084675630673</v>
      </c>
      <c r="M854" s="31" t="str">
        <f>_xlfn.XLOOKUP(Calculations[[#This Row],[For XLOOKUP]],Factors[For XLOOKUP],Factors[Units],"")</f>
        <v>tn CO2 eq/ tn</v>
      </c>
      <c r="N854" s="12" t="str">
        <f>_xlfn.XLOOKUP(Calculations[[#This Row],[For XLOOKUP]],Factors[For XLOOKUP],Factors[Source],"")</f>
        <v>EPA 2024</v>
      </c>
      <c r="O854" s="26" t="s">
        <v>1079</v>
      </c>
      <c r="P854" s="26" t="s">
        <v>1079</v>
      </c>
      <c r="Q854" s="26" t="s">
        <v>1079</v>
      </c>
      <c r="R854" s="26" t="s">
        <v>1079</v>
      </c>
      <c r="S854" s="26">
        <v>103.60837805701883</v>
      </c>
      <c r="T854" s="26" t="s">
        <v>1077</v>
      </c>
      <c r="U854" s="65">
        <v>103.60837805701883</v>
      </c>
    </row>
    <row r="855" spans="1:21" x14ac:dyDescent="0.3">
      <c r="A855" s="8" t="s">
        <v>315</v>
      </c>
      <c r="B855" s="8" t="s">
        <v>598</v>
      </c>
      <c r="C855" s="9" t="s">
        <v>577</v>
      </c>
      <c r="D855" s="9" t="s">
        <v>599</v>
      </c>
      <c r="E855" s="8" t="s">
        <v>616</v>
      </c>
      <c r="F855" s="10" t="s">
        <v>309</v>
      </c>
      <c r="G855" s="29">
        <v>3.0560000000000005</v>
      </c>
      <c r="H855" s="11" t="s">
        <v>258</v>
      </c>
      <c r="I855" s="41" t="s">
        <v>646</v>
      </c>
      <c r="J855" s="46" t="s">
        <v>660</v>
      </c>
      <c r="K855" s="31" t="str">
        <f>_xlfn.XLOOKUP(Calculations[[#This Row],[For XLOOKUP]],Factors[For XLOOKUP],Factors[Factor],"")</f>
        <v>Σ.Ε. CO₂ eq</v>
      </c>
      <c r="L855" s="31">
        <f>_xlfn.XLOOKUP(Calculations[[#This Row],[For XLOOKUP]],Factors[For XLOOKUP],Factors[Value],"")</f>
        <v>9.920801798319491E-2</v>
      </c>
      <c r="M855" s="31" t="str">
        <f>_xlfn.XLOOKUP(Calculations[[#This Row],[For XLOOKUP]],Factors[For XLOOKUP],Factors[Units],"")</f>
        <v>tn CO2 eq/ tn</v>
      </c>
      <c r="N855" s="12" t="str">
        <f>_xlfn.XLOOKUP(Calculations[[#This Row],[For XLOOKUP]],Factors[For XLOOKUP],Factors[Source],"")</f>
        <v>EPA 2024</v>
      </c>
      <c r="O855" s="26" t="s">
        <v>1079</v>
      </c>
      <c r="P855" s="26" t="s">
        <v>1079</v>
      </c>
      <c r="Q855" s="26" t="s">
        <v>1079</v>
      </c>
      <c r="R855" s="26" t="s">
        <v>1079</v>
      </c>
      <c r="S855" s="26">
        <v>85.013671441893621</v>
      </c>
      <c r="T855" s="26" t="s">
        <v>1077</v>
      </c>
      <c r="U855" s="65">
        <v>85.013671441893621</v>
      </c>
    </row>
    <row r="856" spans="1:21" x14ac:dyDescent="0.3">
      <c r="A856" s="8" t="s">
        <v>315</v>
      </c>
      <c r="B856" s="8" t="s">
        <v>598</v>
      </c>
      <c r="C856" s="9" t="s">
        <v>577</v>
      </c>
      <c r="D856" s="9" t="s">
        <v>599</v>
      </c>
      <c r="E856" s="8" t="s">
        <v>616</v>
      </c>
      <c r="F856" s="10" t="s">
        <v>309</v>
      </c>
      <c r="G856" s="29">
        <v>0.65780000000000005</v>
      </c>
      <c r="H856" s="11" t="s">
        <v>258</v>
      </c>
      <c r="I856" s="41" t="s">
        <v>646</v>
      </c>
      <c r="J856" s="46" t="s">
        <v>660</v>
      </c>
      <c r="K856" s="31" t="str">
        <f>_xlfn.XLOOKUP(Calculations[[#This Row],[For XLOOKUP]],Factors[For XLOOKUP],Factors[Factor],"")</f>
        <v>Σ.Ε. CO₂ eq</v>
      </c>
      <c r="L856" s="31">
        <f>_xlfn.XLOOKUP(Calculations[[#This Row],[For XLOOKUP]],Factors[For XLOOKUP],Factors[Value],"")</f>
        <v>9.920801798319491E-2</v>
      </c>
      <c r="M856" s="31" t="str">
        <f>_xlfn.XLOOKUP(Calculations[[#This Row],[For XLOOKUP]],Factors[For XLOOKUP],Factors[Units],"")</f>
        <v>tn CO2 eq/ tn</v>
      </c>
      <c r="N856" s="12" t="str">
        <f>_xlfn.XLOOKUP(Calculations[[#This Row],[For XLOOKUP]],Factors[For XLOOKUP],Factors[Source],"")</f>
        <v>EPA 2024</v>
      </c>
      <c r="O856" s="26" t="s">
        <v>1079</v>
      </c>
      <c r="P856" s="26" t="s">
        <v>1079</v>
      </c>
      <c r="Q856" s="26" t="s">
        <v>1079</v>
      </c>
      <c r="R856" s="26" t="s">
        <v>1079</v>
      </c>
      <c r="S856" s="26">
        <v>11.009358611160003</v>
      </c>
      <c r="T856" s="26" t="s">
        <v>1077</v>
      </c>
      <c r="U856" s="65">
        <v>11.009358611160003</v>
      </c>
    </row>
    <row r="857" spans="1:21" x14ac:dyDescent="0.3">
      <c r="A857" s="8" t="s">
        <v>315</v>
      </c>
      <c r="B857" s="8" t="s">
        <v>598</v>
      </c>
      <c r="C857" s="9" t="s">
        <v>577</v>
      </c>
      <c r="D857" s="9" t="s">
        <v>599</v>
      </c>
      <c r="E857" s="8" t="s">
        <v>1039</v>
      </c>
      <c r="F857" s="10" t="s">
        <v>309</v>
      </c>
      <c r="G857" s="29">
        <v>7.2060000000000004</v>
      </c>
      <c r="H857" s="11" t="s">
        <v>258</v>
      </c>
      <c r="I857" s="41" t="s">
        <v>647</v>
      </c>
      <c r="J857" s="46" t="s">
        <v>653</v>
      </c>
      <c r="K857" s="31" t="str">
        <f>_xlfn.XLOOKUP(Calculations[[#This Row],[For XLOOKUP]],Factors[For XLOOKUP],Factors[Factor],"")</f>
        <v>Σ.Ε. CO₂ eq</v>
      </c>
      <c r="L857" s="31">
        <f>_xlfn.XLOOKUP(Calculations[[#This Row],[For XLOOKUP]],Factors[For XLOOKUP],Factors[Value],"")</f>
        <v>9.8485E-4</v>
      </c>
      <c r="M857" s="31" t="str">
        <f>_xlfn.XLOOKUP(Calculations[[#This Row],[For XLOOKUP]],Factors[For XLOOKUP],Factors[Units],"")</f>
        <v>tn CO2 eq/ tn</v>
      </c>
      <c r="N857" s="12" t="str">
        <f>_xlfn.XLOOKUP(Calculations[[#This Row],[For XLOOKUP]],Factors[For XLOOKUP],Factors[Source],"")</f>
        <v>DEFRA 2024</v>
      </c>
      <c r="O857" s="26" t="s">
        <v>1079</v>
      </c>
      <c r="P857" s="26" t="s">
        <v>1079</v>
      </c>
      <c r="Q857" s="26" t="s">
        <v>1079</v>
      </c>
      <c r="R857" s="26" t="s">
        <v>1079</v>
      </c>
      <c r="S857" s="26">
        <v>60.086873650552015</v>
      </c>
      <c r="T857" s="26" t="s">
        <v>1077</v>
      </c>
      <c r="U857" s="65">
        <v>60.086873650552015</v>
      </c>
    </row>
    <row r="858" spans="1:21" x14ac:dyDescent="0.3">
      <c r="A858" s="8" t="s">
        <v>315</v>
      </c>
      <c r="B858" s="8" t="s">
        <v>598</v>
      </c>
      <c r="C858" s="9" t="s">
        <v>297</v>
      </c>
      <c r="D858" s="9" t="s">
        <v>599</v>
      </c>
      <c r="E858" s="8" t="s">
        <v>617</v>
      </c>
      <c r="F858" s="10" t="s">
        <v>309</v>
      </c>
      <c r="G858" s="29">
        <v>85.210000000000008</v>
      </c>
      <c r="H858" s="11" t="s">
        <v>258</v>
      </c>
      <c r="I858" s="41" t="s">
        <v>648</v>
      </c>
      <c r="J858" s="46" t="s">
        <v>1049</v>
      </c>
      <c r="K858" s="31" t="str">
        <f>_xlfn.XLOOKUP(Calculations[[#This Row],[For XLOOKUP]],Factors[For XLOOKUP],Factors[Factor],"")</f>
        <v>Σ.Ε. CO₂ eq</v>
      </c>
      <c r="L858" s="31">
        <f>_xlfn.XLOOKUP(Calculations[[#This Row],[For XLOOKUP]],Factors[For XLOOKUP],Factors[Value],"")</f>
        <v>0.9810570667227051</v>
      </c>
      <c r="M858" s="31" t="str">
        <f>_xlfn.XLOOKUP(Calculations[[#This Row],[For XLOOKUP]],Factors[For XLOOKUP],Factors[Units],"")</f>
        <v>tn CO2 eq/ tn</v>
      </c>
      <c r="N858" s="12" t="str">
        <f>_xlfn.XLOOKUP(Calculations[[#This Row],[For XLOOKUP]],Factors[For XLOOKUP],Factors[Source],"")</f>
        <v>EPA 2024</v>
      </c>
      <c r="O858" s="26" t="s">
        <v>1079</v>
      </c>
      <c r="P858" s="26" t="s">
        <v>1079</v>
      </c>
      <c r="Q858" s="26" t="s">
        <v>1079</v>
      </c>
      <c r="R858" s="26" t="s">
        <v>1079</v>
      </c>
      <c r="S858" s="26">
        <v>0.70946853807614407</v>
      </c>
      <c r="T858" s="26" t="s">
        <v>1077</v>
      </c>
      <c r="U858" s="65">
        <v>0.70946853807614407</v>
      </c>
    </row>
    <row r="859" spans="1:21" x14ac:dyDescent="0.3">
      <c r="A859" s="8" t="s">
        <v>315</v>
      </c>
      <c r="B859" s="8" t="s">
        <v>598</v>
      </c>
      <c r="C859" s="9" t="s">
        <v>297</v>
      </c>
      <c r="D859" s="9" t="s">
        <v>599</v>
      </c>
      <c r="E859" s="8" t="s">
        <v>617</v>
      </c>
      <c r="F859" s="10" t="s">
        <v>309</v>
      </c>
      <c r="G859" s="29">
        <v>1425.6720000000003</v>
      </c>
      <c r="H859" s="11" t="s">
        <v>258</v>
      </c>
      <c r="I859" s="41" t="s">
        <v>646</v>
      </c>
      <c r="J859" s="46" t="s">
        <v>659</v>
      </c>
      <c r="K859" s="31" t="str">
        <f>_xlfn.XLOOKUP(Calculations[[#This Row],[For XLOOKUP]],Factors[For XLOOKUP],Factors[Factor],"")</f>
        <v>Σ.Ε. CO₂ eq</v>
      </c>
      <c r="L859" s="31">
        <f>_xlfn.XLOOKUP(Calculations[[#This Row],[For XLOOKUP]],Factors[For XLOOKUP],Factors[Value],"")</f>
        <v>7.7161791764707152E-2</v>
      </c>
      <c r="M859" s="31" t="str">
        <f>_xlfn.XLOOKUP(Calculations[[#This Row],[For XLOOKUP]],Factors[For XLOOKUP],Factors[Units],"")</f>
        <v>tn CO2 eq/ tn</v>
      </c>
      <c r="N859" s="12" t="str">
        <f>_xlfn.XLOOKUP(Calculations[[#This Row],[For XLOOKUP]],Factors[For XLOOKUP],Factors[Source],"")</f>
        <v>EPA 2024</v>
      </c>
      <c r="O859" s="26" t="s">
        <v>1079</v>
      </c>
      <c r="P859" s="26" t="s">
        <v>1079</v>
      </c>
      <c r="Q859" s="26" t="s">
        <v>1079</v>
      </c>
      <c r="R859" s="26" t="s">
        <v>1079</v>
      </c>
      <c r="S859" s="26">
        <v>0.13545589200000002</v>
      </c>
      <c r="T859" s="26" t="s">
        <v>1077</v>
      </c>
      <c r="U859" s="65">
        <v>0.13545589200000002</v>
      </c>
    </row>
    <row r="860" spans="1:21" x14ac:dyDescent="0.3">
      <c r="A860" s="8" t="s">
        <v>315</v>
      </c>
      <c r="B860" s="8" t="s">
        <v>598</v>
      </c>
      <c r="C860" s="9" t="s">
        <v>577</v>
      </c>
      <c r="D860" s="9" t="s">
        <v>599</v>
      </c>
      <c r="E860" s="8" t="s">
        <v>617</v>
      </c>
      <c r="F860" s="10" t="s">
        <v>309</v>
      </c>
      <c r="G860" s="29">
        <v>492.24200000000002</v>
      </c>
      <c r="H860" s="11" t="s">
        <v>258</v>
      </c>
      <c r="I860" s="41" t="s">
        <v>648</v>
      </c>
      <c r="J860" s="46" t="s">
        <v>1049</v>
      </c>
      <c r="K860" s="31" t="str">
        <f>_xlfn.XLOOKUP(Calculations[[#This Row],[For XLOOKUP]],Factors[For XLOOKUP],Factors[Factor],"")</f>
        <v>Σ.Ε. CO₂ eq</v>
      </c>
      <c r="L860" s="31">
        <f>_xlfn.XLOOKUP(Calculations[[#This Row],[For XLOOKUP]],Factors[For XLOOKUP],Factors[Value],"")</f>
        <v>0.9810570667227051</v>
      </c>
      <c r="M860" s="31" t="str">
        <f>_xlfn.XLOOKUP(Calculations[[#This Row],[For XLOOKUP]],Factors[For XLOOKUP],Factors[Units],"")</f>
        <v>tn CO2 eq/ tn</v>
      </c>
      <c r="N860" s="12" t="str">
        <f>_xlfn.XLOOKUP(Calculations[[#This Row],[For XLOOKUP]],Factors[For XLOOKUP],Factors[Source],"")</f>
        <v>EPA 2024</v>
      </c>
      <c r="O860" s="26"/>
      <c r="P860" s="26"/>
      <c r="Q860" s="26"/>
      <c r="R860" s="26"/>
      <c r="S860" s="26">
        <v>482.91749263771783</v>
      </c>
      <c r="T860" s="26" t="s">
        <v>1077</v>
      </c>
      <c r="U860" s="65">
        <v>2414.587463188589</v>
      </c>
    </row>
    <row r="861" spans="1:21" x14ac:dyDescent="0.3">
      <c r="A861" s="8" t="s">
        <v>315</v>
      </c>
      <c r="B861" s="8" t="s">
        <v>598</v>
      </c>
      <c r="C861" s="9" t="s">
        <v>577</v>
      </c>
      <c r="D861" s="9" t="s">
        <v>599</v>
      </c>
      <c r="E861" s="8" t="s">
        <v>617</v>
      </c>
      <c r="F861" s="10" t="s">
        <v>309</v>
      </c>
      <c r="G861" s="29">
        <v>728.28461200000004</v>
      </c>
      <c r="H861" s="11" t="s">
        <v>258</v>
      </c>
      <c r="I861" s="41" t="s">
        <v>646</v>
      </c>
      <c r="J861" s="46" t="s">
        <v>659</v>
      </c>
      <c r="K861" s="31" t="str">
        <f>_xlfn.XLOOKUP(Calculations[[#This Row],[For XLOOKUP]],Factors[For XLOOKUP],Factors[Factor],"")</f>
        <v>Σ.Ε. CO₂ eq</v>
      </c>
      <c r="L861" s="31">
        <f>_xlfn.XLOOKUP(Calculations[[#This Row],[For XLOOKUP]],Factors[For XLOOKUP],Factors[Value],"")</f>
        <v>7.7161791764707152E-2</v>
      </c>
      <c r="M861" s="31" t="str">
        <f>_xlfn.XLOOKUP(Calculations[[#This Row],[For XLOOKUP]],Factors[For XLOOKUP],Factors[Units],"")</f>
        <v>tn CO2 eq/ tn</v>
      </c>
      <c r="N861" s="12" t="str">
        <f>_xlfn.XLOOKUP(Calculations[[#This Row],[For XLOOKUP]],Factors[For XLOOKUP],Factors[Source],"")</f>
        <v>EPA 2024</v>
      </c>
      <c r="O861" s="26"/>
      <c r="P861" s="26"/>
      <c r="Q861" s="26"/>
      <c r="R861" s="26"/>
      <c r="S861" s="26">
        <v>56.195745576584549</v>
      </c>
      <c r="T861" s="26" t="s">
        <v>1077</v>
      </c>
      <c r="U861" s="65">
        <v>280.97872788292273</v>
      </c>
    </row>
    <row r="862" spans="1:21" x14ac:dyDescent="0.3">
      <c r="A862" s="8" t="s">
        <v>315</v>
      </c>
      <c r="B862" s="8" t="s">
        <v>598</v>
      </c>
      <c r="C862" s="9" t="s">
        <v>577</v>
      </c>
      <c r="D862" s="9" t="s">
        <v>599</v>
      </c>
      <c r="E862" s="8" t="s">
        <v>618</v>
      </c>
      <c r="F862" s="10" t="s">
        <v>309</v>
      </c>
      <c r="G862" s="29">
        <v>3.5822196075632003E-4</v>
      </c>
      <c r="H862" s="11" t="s">
        <v>258</v>
      </c>
      <c r="I862" s="41" t="s">
        <v>646</v>
      </c>
      <c r="J862" s="46" t="s">
        <v>664</v>
      </c>
      <c r="K862" s="31" t="str">
        <f>_xlfn.XLOOKUP(Calculations[[#This Row],[For XLOOKUP]],Factors[For XLOOKUP],Factors[Factor],"")</f>
        <v>Σ.Ε. CO₂ eq</v>
      </c>
      <c r="L862" s="31">
        <f>_xlfn.XLOOKUP(Calculations[[#This Row],[For XLOOKUP]],Factors[For XLOOKUP],Factors[Value],"")</f>
        <v>2.8549618764799001</v>
      </c>
      <c r="M862" s="31" t="str">
        <f>_xlfn.XLOOKUP(Calculations[[#This Row],[For XLOOKUP]],Factors[For XLOOKUP],Factors[Units],"")</f>
        <v>tn CO2 eq/ tn</v>
      </c>
      <c r="N862" s="12" t="str">
        <f>_xlfn.XLOOKUP(Calculations[[#This Row],[For XLOOKUP]],Factors[For XLOOKUP],Factors[Source],"")</f>
        <v>Ecoinvent 3.11</v>
      </c>
      <c r="O862" s="26"/>
      <c r="P862" s="26"/>
      <c r="Q862" s="26"/>
      <c r="R862" s="26"/>
      <c r="S862" s="26">
        <v>1.0227100412771725E-3</v>
      </c>
      <c r="T862" s="26" t="s">
        <v>1077</v>
      </c>
      <c r="U862" s="65">
        <v>5.1135502063858621E-3</v>
      </c>
    </row>
    <row r="863" spans="1:21" x14ac:dyDescent="0.3">
      <c r="A863" s="8" t="s">
        <v>315</v>
      </c>
      <c r="B863" s="8" t="s">
        <v>598</v>
      </c>
      <c r="C863" s="9" t="s">
        <v>577</v>
      </c>
      <c r="D863" s="9" t="s">
        <v>599</v>
      </c>
      <c r="E863" s="8" t="s">
        <v>618</v>
      </c>
      <c r="F863" s="10" t="s">
        <v>309</v>
      </c>
      <c r="G863" s="29">
        <v>1.9633</v>
      </c>
      <c r="H863" s="11" t="s">
        <v>258</v>
      </c>
      <c r="I863" s="41" t="s">
        <v>646</v>
      </c>
      <c r="J863" s="46" t="s">
        <v>664</v>
      </c>
      <c r="K863" s="31" t="str">
        <f>_xlfn.XLOOKUP(Calculations[[#This Row],[For XLOOKUP]],Factors[For XLOOKUP],Factors[Factor],"")</f>
        <v>Σ.Ε. CO₂ eq</v>
      </c>
      <c r="L863" s="31">
        <f>_xlfn.XLOOKUP(Calculations[[#This Row],[For XLOOKUP]],Factors[For XLOOKUP],Factors[Value],"")</f>
        <v>2.8549618764799001</v>
      </c>
      <c r="M863" s="31" t="str">
        <f>_xlfn.XLOOKUP(Calculations[[#This Row],[For XLOOKUP]],Factors[For XLOOKUP],Factors[Units],"")</f>
        <v>tn CO2 eq/ tn</v>
      </c>
      <c r="N863" s="12" t="str">
        <f>_xlfn.XLOOKUP(Calculations[[#This Row],[For XLOOKUP]],Factors[For XLOOKUP],Factors[Source],"")</f>
        <v>Ecoinvent 3.11</v>
      </c>
      <c r="O863" s="26"/>
      <c r="P863" s="26"/>
      <c r="Q863" s="26"/>
      <c r="R863" s="26"/>
      <c r="S863" s="26">
        <v>5.605146652092988</v>
      </c>
      <c r="T863" s="26" t="s">
        <v>1077</v>
      </c>
      <c r="U863" s="65">
        <v>28.025733260464939</v>
      </c>
    </row>
    <row r="864" spans="1:21" x14ac:dyDescent="0.3">
      <c r="A864" s="8" t="s">
        <v>315</v>
      </c>
      <c r="B864" s="8" t="s">
        <v>598</v>
      </c>
      <c r="C864" s="9" t="s">
        <v>577</v>
      </c>
      <c r="D864" s="9" t="s">
        <v>599</v>
      </c>
      <c r="E864" s="8" t="s">
        <v>618</v>
      </c>
      <c r="F864" s="10" t="s">
        <v>309</v>
      </c>
      <c r="G864" s="29">
        <v>3.17273003631942E-3</v>
      </c>
      <c r="H864" s="11" t="s">
        <v>258</v>
      </c>
      <c r="I864" s="41" t="s">
        <v>646</v>
      </c>
      <c r="J864" s="46" t="s">
        <v>664</v>
      </c>
      <c r="K864" s="31" t="str">
        <f>_xlfn.XLOOKUP(Calculations[[#This Row],[For XLOOKUP]],Factors[For XLOOKUP],Factors[Factor],"")</f>
        <v>Σ.Ε. CO₂ eq</v>
      </c>
      <c r="L864" s="31">
        <f>_xlfn.XLOOKUP(Calculations[[#This Row],[For XLOOKUP]],Factors[For XLOOKUP],Factors[Value],"")</f>
        <v>2.8549618764799001</v>
      </c>
      <c r="M864" s="31" t="str">
        <f>_xlfn.XLOOKUP(Calculations[[#This Row],[For XLOOKUP]],Factors[For XLOOKUP],Factors[Units],"")</f>
        <v>tn CO2 eq/ tn</v>
      </c>
      <c r="N864" s="12" t="str">
        <f>_xlfn.XLOOKUP(Calculations[[#This Row],[For XLOOKUP]],Factors[For XLOOKUP],Factors[Source],"")</f>
        <v>Ecoinvent 3.11</v>
      </c>
      <c r="O864" s="26"/>
      <c r="P864" s="26"/>
      <c r="Q864" s="26"/>
      <c r="R864" s="26"/>
      <c r="S864" s="26">
        <v>9.0580232980546332E-3</v>
      </c>
      <c r="T864" s="26" t="s">
        <v>1077</v>
      </c>
      <c r="U864" s="65">
        <v>4.5290116490273161E-2</v>
      </c>
    </row>
    <row r="865" spans="1:21" x14ac:dyDescent="0.3">
      <c r="A865" s="8" t="s">
        <v>315</v>
      </c>
      <c r="B865" s="8" t="s">
        <v>598</v>
      </c>
      <c r="C865" s="9" t="s">
        <v>577</v>
      </c>
      <c r="D865" s="9" t="s">
        <v>599</v>
      </c>
      <c r="E865" s="8" t="s">
        <v>618</v>
      </c>
      <c r="F865" s="10" t="s">
        <v>309</v>
      </c>
      <c r="G865" s="29">
        <v>0.32400000000000007</v>
      </c>
      <c r="H865" s="11" t="s">
        <v>258</v>
      </c>
      <c r="I865" s="41" t="s">
        <v>646</v>
      </c>
      <c r="J865" s="46" t="s">
        <v>664</v>
      </c>
      <c r="K865" s="31" t="str">
        <f>_xlfn.XLOOKUP(Calculations[[#This Row],[For XLOOKUP]],Factors[For XLOOKUP],Factors[Factor],"")</f>
        <v>Σ.Ε. CO₂ eq</v>
      </c>
      <c r="L865" s="31">
        <f>_xlfn.XLOOKUP(Calculations[[#This Row],[For XLOOKUP]],Factors[For XLOOKUP],Factors[Value],"")</f>
        <v>2.8549618764799001</v>
      </c>
      <c r="M865" s="31" t="str">
        <f>_xlfn.XLOOKUP(Calculations[[#This Row],[For XLOOKUP]],Factors[For XLOOKUP],Factors[Units],"")</f>
        <v>tn CO2 eq/ tn</v>
      </c>
      <c r="N865" s="12" t="str">
        <f>_xlfn.XLOOKUP(Calculations[[#This Row],[For XLOOKUP]],Factors[For XLOOKUP],Factors[Source],"")</f>
        <v>Ecoinvent 3.11</v>
      </c>
      <c r="O865" s="26"/>
      <c r="P865" s="26"/>
      <c r="Q865" s="26"/>
      <c r="R865" s="26"/>
      <c r="S865" s="26">
        <v>0.92500764797948776</v>
      </c>
      <c r="T865" s="26" t="s">
        <v>1077</v>
      </c>
      <c r="U865" s="65">
        <v>4.6250382398974388</v>
      </c>
    </row>
    <row r="866" spans="1:21" x14ac:dyDescent="0.3">
      <c r="A866" s="8" t="s">
        <v>315</v>
      </c>
      <c r="B866" s="8" t="s">
        <v>598</v>
      </c>
      <c r="C866" s="9" t="s">
        <v>577</v>
      </c>
      <c r="D866" s="9" t="s">
        <v>599</v>
      </c>
      <c r="E866" s="8" t="s">
        <v>618</v>
      </c>
      <c r="F866" s="10" t="s">
        <v>309</v>
      </c>
      <c r="G866" s="29">
        <v>9.7076600620543999E-4</v>
      </c>
      <c r="H866" s="11" t="s">
        <v>258</v>
      </c>
      <c r="I866" s="41" t="s">
        <v>646</v>
      </c>
      <c r="J866" s="46" t="s">
        <v>664</v>
      </c>
      <c r="K866" s="31" t="str">
        <f>_xlfn.XLOOKUP(Calculations[[#This Row],[For XLOOKUP]],Factors[For XLOOKUP],Factors[Factor],"")</f>
        <v>Σ.Ε. CO₂ eq</v>
      </c>
      <c r="L866" s="31">
        <f>_xlfn.XLOOKUP(Calculations[[#This Row],[For XLOOKUP]],Factors[For XLOOKUP],Factors[Value],"")</f>
        <v>2.8549618764799001</v>
      </c>
      <c r="M866" s="31" t="str">
        <f>_xlfn.XLOOKUP(Calculations[[#This Row],[For XLOOKUP]],Factors[For XLOOKUP],Factors[Units],"")</f>
        <v>tn CO2 eq/ tn</v>
      </c>
      <c r="N866" s="12" t="str">
        <f>_xlfn.XLOOKUP(Calculations[[#This Row],[For XLOOKUP]],Factors[For XLOOKUP],Factors[Source],"")</f>
        <v>Ecoinvent 3.11</v>
      </c>
      <c r="O866" s="26"/>
      <c r="P866" s="26"/>
      <c r="Q866" s="26"/>
      <c r="R866" s="26"/>
      <c r="S866" s="26">
        <v>2.7714999386991811E-3</v>
      </c>
      <c r="T866" s="26" t="s">
        <v>1077</v>
      </c>
      <c r="U866" s="65">
        <v>1.3857499693495905E-2</v>
      </c>
    </row>
    <row r="867" spans="1:21" x14ac:dyDescent="0.3">
      <c r="A867" s="8" t="s">
        <v>315</v>
      </c>
      <c r="B867" s="8" t="s">
        <v>598</v>
      </c>
      <c r="C867" s="9" t="s">
        <v>577</v>
      </c>
      <c r="D867" s="9" t="s">
        <v>599</v>
      </c>
      <c r="E867" s="8" t="s">
        <v>618</v>
      </c>
      <c r="F867" s="10" t="s">
        <v>309</v>
      </c>
      <c r="G867" s="29">
        <v>9.3044665131511797E-5</v>
      </c>
      <c r="H867" s="11" t="s">
        <v>258</v>
      </c>
      <c r="I867" s="41" t="s">
        <v>646</v>
      </c>
      <c r="J867" s="46" t="s">
        <v>664</v>
      </c>
      <c r="K867" s="31" t="str">
        <f>_xlfn.XLOOKUP(Calculations[[#This Row],[For XLOOKUP]],Factors[For XLOOKUP],Factors[Factor],"")</f>
        <v>Σ.Ε. CO₂ eq</v>
      </c>
      <c r="L867" s="31">
        <f>_xlfn.XLOOKUP(Calculations[[#This Row],[For XLOOKUP]],Factors[For XLOOKUP],Factors[Value],"")</f>
        <v>2.8549618764799001</v>
      </c>
      <c r="M867" s="31" t="str">
        <f>_xlfn.XLOOKUP(Calculations[[#This Row],[For XLOOKUP]],Factors[For XLOOKUP],Factors[Units],"")</f>
        <v>tn CO2 eq/ tn</v>
      </c>
      <c r="N867" s="12" t="str">
        <f>_xlfn.XLOOKUP(Calculations[[#This Row],[For XLOOKUP]],Factors[For XLOOKUP],Factors[Source],"")</f>
        <v>Ecoinvent 3.11</v>
      </c>
      <c r="O867" s="26"/>
      <c r="P867" s="26"/>
      <c r="Q867" s="26"/>
      <c r="R867" s="26"/>
      <c r="S867" s="26">
        <v>2.6563897176030488E-4</v>
      </c>
      <c r="T867" s="26" t="s">
        <v>1077</v>
      </c>
      <c r="U867" s="65">
        <v>1.3281948588015242E-3</v>
      </c>
    </row>
    <row r="868" spans="1:21" x14ac:dyDescent="0.3">
      <c r="A868" s="8" t="s">
        <v>315</v>
      </c>
      <c r="B868" s="8" t="s">
        <v>598</v>
      </c>
      <c r="C868" s="9" t="s">
        <v>577</v>
      </c>
      <c r="D868" s="9" t="s">
        <v>599</v>
      </c>
      <c r="E868" s="8" t="s">
        <v>618</v>
      </c>
      <c r="F868" s="10" t="s">
        <v>309</v>
      </c>
      <c r="G868" s="29">
        <v>4.8327</v>
      </c>
      <c r="H868" s="11" t="s">
        <v>258</v>
      </c>
      <c r="I868" s="41" t="s">
        <v>646</v>
      </c>
      <c r="J868" s="46" t="s">
        <v>664</v>
      </c>
      <c r="K868" s="31" t="str">
        <f>_xlfn.XLOOKUP(Calculations[[#This Row],[For XLOOKUP]],Factors[For XLOOKUP],Factors[Factor],"")</f>
        <v>Σ.Ε. CO₂ eq</v>
      </c>
      <c r="L868" s="31">
        <f>_xlfn.XLOOKUP(Calculations[[#This Row],[For XLOOKUP]],Factors[For XLOOKUP],Factors[Value],"")</f>
        <v>2.8549618764799001</v>
      </c>
      <c r="M868" s="31" t="str">
        <f>_xlfn.XLOOKUP(Calculations[[#This Row],[For XLOOKUP]],Factors[For XLOOKUP],Factors[Units],"")</f>
        <v>tn CO2 eq/ tn</v>
      </c>
      <c r="N868" s="12" t="str">
        <f>_xlfn.XLOOKUP(Calculations[[#This Row],[For XLOOKUP]],Factors[For XLOOKUP],Factors[Source],"")</f>
        <v>Ecoinvent 3.11</v>
      </c>
      <c r="O868" s="26"/>
      <c r="P868" s="26"/>
      <c r="Q868" s="26"/>
      <c r="R868" s="26"/>
      <c r="S868" s="26">
        <v>13.797174260464415</v>
      </c>
      <c r="T868" s="26" t="s">
        <v>1077</v>
      </c>
      <c r="U868" s="65">
        <v>68.985871302322067</v>
      </c>
    </row>
    <row r="869" spans="1:21" x14ac:dyDescent="0.3">
      <c r="A869" s="8" t="s">
        <v>315</v>
      </c>
      <c r="B869" s="8" t="s">
        <v>598</v>
      </c>
      <c r="C869" s="9" t="s">
        <v>577</v>
      </c>
      <c r="D869" s="9" t="s">
        <v>599</v>
      </c>
      <c r="E869" s="8" t="s">
        <v>618</v>
      </c>
      <c r="F869" s="10" t="s">
        <v>309</v>
      </c>
      <c r="G869" s="29">
        <v>0.43500000000000005</v>
      </c>
      <c r="H869" s="11" t="s">
        <v>258</v>
      </c>
      <c r="I869" s="41" t="s">
        <v>649</v>
      </c>
      <c r="J869" s="46" t="s">
        <v>664</v>
      </c>
      <c r="K869" s="31" t="str">
        <f>_xlfn.XLOOKUP(Calculations[[#This Row],[For XLOOKUP]],Factors[For XLOOKUP],Factors[Factor],"")</f>
        <v>Σ.Ε. CO₂ eq</v>
      </c>
      <c r="L869" s="31">
        <f>_xlfn.XLOOKUP(Calculations[[#This Row],[For XLOOKUP]],Factors[For XLOOKUP],Factors[Value],"")</f>
        <v>2.8549618764799001</v>
      </c>
      <c r="M869" s="31" t="str">
        <f>_xlfn.XLOOKUP(Calculations[[#This Row],[For XLOOKUP]],Factors[For XLOOKUP],Factors[Units],"")</f>
        <v>tn CO2 eq/ tn</v>
      </c>
      <c r="N869" s="12" t="str">
        <f>_xlfn.XLOOKUP(Calculations[[#This Row],[For XLOOKUP]],Factors[For XLOOKUP],Factors[Source],"")</f>
        <v>Ecoinvent 3.11</v>
      </c>
      <c r="O869" s="26"/>
      <c r="P869" s="26"/>
      <c r="Q869" s="26"/>
      <c r="R869" s="26"/>
      <c r="S869" s="26">
        <v>1.2419084162687568</v>
      </c>
      <c r="T869" s="26" t="s">
        <v>1077</v>
      </c>
      <c r="U869" s="65">
        <v>6.2095420813437832</v>
      </c>
    </row>
    <row r="870" spans="1:21" x14ac:dyDescent="0.3">
      <c r="A870" s="8" t="s">
        <v>315</v>
      </c>
      <c r="B870" s="8" t="s">
        <v>598</v>
      </c>
      <c r="C870" s="9" t="s">
        <v>577</v>
      </c>
      <c r="D870" s="9" t="s">
        <v>599</v>
      </c>
      <c r="E870" s="8" t="s">
        <v>618</v>
      </c>
      <c r="F870" s="10" t="s">
        <v>309</v>
      </c>
      <c r="G870" s="29">
        <v>0.80880000000000019</v>
      </c>
      <c r="H870" s="11" t="s">
        <v>258</v>
      </c>
      <c r="I870" s="41" t="s">
        <v>652</v>
      </c>
      <c r="J870" s="46" t="s">
        <v>664</v>
      </c>
      <c r="K870" s="31" t="str">
        <f>_xlfn.XLOOKUP(Calculations[[#This Row],[For XLOOKUP]],Factors[For XLOOKUP],Factors[Factor],"")</f>
        <v>Σ.Ε. CO₂ eq</v>
      </c>
      <c r="L870" s="31">
        <f>_xlfn.XLOOKUP(Calculations[[#This Row],[For XLOOKUP]],Factors[For XLOOKUP],Factors[Value],"")</f>
        <v>2.8549618764799001</v>
      </c>
      <c r="M870" s="31" t="str">
        <f>_xlfn.XLOOKUP(Calculations[[#This Row],[For XLOOKUP]],Factors[For XLOOKUP],Factors[Units],"")</f>
        <v>tn CO2 eq/ tn</v>
      </c>
      <c r="N870" s="12" t="str">
        <f>_xlfn.XLOOKUP(Calculations[[#This Row],[For XLOOKUP]],Factors[For XLOOKUP],Factors[Source],"")</f>
        <v>Ecoinvent 3.11</v>
      </c>
      <c r="O870" s="26"/>
      <c r="P870" s="26"/>
      <c r="Q870" s="26"/>
      <c r="R870" s="26"/>
      <c r="S870" s="26">
        <v>2.3090931656969436</v>
      </c>
      <c r="T870" s="26" t="s">
        <v>1077</v>
      </c>
      <c r="U870" s="65">
        <v>11.545465828484717</v>
      </c>
    </row>
    <row r="871" spans="1:21" x14ac:dyDescent="0.3">
      <c r="A871" s="8" t="s">
        <v>315</v>
      </c>
      <c r="B871" s="8" t="s">
        <v>598</v>
      </c>
      <c r="C871" s="9" t="s">
        <v>577</v>
      </c>
      <c r="D871" s="9" t="s">
        <v>599</v>
      </c>
      <c r="E871" s="8" t="s">
        <v>618</v>
      </c>
      <c r="F871" s="10" t="s">
        <v>309</v>
      </c>
      <c r="G871" s="29">
        <v>14.077708600000001</v>
      </c>
      <c r="H871" s="11" t="s">
        <v>258</v>
      </c>
      <c r="I871" s="41" t="s">
        <v>646</v>
      </c>
      <c r="J871" s="46" t="s">
        <v>664</v>
      </c>
      <c r="K871" s="31" t="str">
        <f>_xlfn.XLOOKUP(Calculations[[#This Row],[For XLOOKUP]],Factors[For XLOOKUP],Factors[Factor],"")</f>
        <v>Σ.Ε. CO₂ eq</v>
      </c>
      <c r="L871" s="31">
        <f>_xlfn.XLOOKUP(Calculations[[#This Row],[For XLOOKUP]],Factors[For XLOOKUP],Factors[Value],"")</f>
        <v>2.8549618764799001</v>
      </c>
      <c r="M871" s="31" t="str">
        <f>_xlfn.XLOOKUP(Calculations[[#This Row],[For XLOOKUP]],Factors[For XLOOKUP],Factors[Units],"")</f>
        <v>tn CO2 eq/ tn</v>
      </c>
      <c r="N871" s="12" t="str">
        <f>_xlfn.XLOOKUP(Calculations[[#This Row],[For XLOOKUP]],Factors[For XLOOKUP],Factors[Source],"")</f>
        <v>Ecoinvent 3.11</v>
      </c>
      <c r="O871" s="26"/>
      <c r="P871" s="26"/>
      <c r="Q871" s="26"/>
      <c r="R871" s="26"/>
      <c r="S871" s="26">
        <v>40.191321361193225</v>
      </c>
      <c r="T871" s="26" t="s">
        <v>1077</v>
      </c>
      <c r="U871" s="65">
        <v>200.95660680596612</v>
      </c>
    </row>
    <row r="872" spans="1:21" x14ac:dyDescent="0.3">
      <c r="A872" s="8" t="s">
        <v>315</v>
      </c>
      <c r="B872" s="8" t="s">
        <v>598</v>
      </c>
      <c r="C872" s="9" t="s">
        <v>297</v>
      </c>
      <c r="D872" s="9" t="s">
        <v>599</v>
      </c>
      <c r="E872" s="8" t="s">
        <v>1033</v>
      </c>
      <c r="F872" s="10" t="s">
        <v>309</v>
      </c>
      <c r="G872" s="29">
        <v>1752.5760000000002</v>
      </c>
      <c r="H872" s="11" t="s">
        <v>258</v>
      </c>
      <c r="I872" s="41" t="s">
        <v>648</v>
      </c>
      <c r="J872" s="46" t="s">
        <v>1050</v>
      </c>
      <c r="K872" s="31" t="str">
        <f>_xlfn.XLOOKUP(Calculations[[#This Row],[For XLOOKUP]],Factors[For XLOOKUP],Factors[Factor],"")</f>
        <v>Σ.Ε. CO₂ eq</v>
      </c>
      <c r="L872" s="31">
        <f>_xlfn.XLOOKUP(Calculations[[#This Row],[For XLOOKUP]],Factors[For XLOOKUP],Factors[Value],"")</f>
        <v>0.30864716705882861</v>
      </c>
      <c r="M872" s="31" t="str">
        <f>_xlfn.XLOOKUP(Calculations[[#This Row],[For XLOOKUP]],Factors[For XLOOKUP],Factors[Units],"")</f>
        <v>tn CO2 eq/ tn</v>
      </c>
      <c r="N872" s="12" t="str">
        <f>_xlfn.XLOOKUP(Calculations[[#This Row],[For XLOOKUP]],Factors[For XLOOKUP],Factors[Source],"")</f>
        <v>EPA 2024</v>
      </c>
      <c r="O872" s="26"/>
      <c r="P872" s="26"/>
      <c r="Q872" s="26"/>
      <c r="R872" s="26"/>
      <c r="S872" s="26">
        <v>540.92761745529367</v>
      </c>
      <c r="T872" s="26" t="s">
        <v>1077</v>
      </c>
      <c r="U872" s="65">
        <v>2704.6380872764685</v>
      </c>
    </row>
    <row r="873" spans="1:21" x14ac:dyDescent="0.3">
      <c r="A873" s="8" t="s">
        <v>315</v>
      </c>
      <c r="B873" s="8" t="s">
        <v>598</v>
      </c>
      <c r="C873" s="9" t="s">
        <v>577</v>
      </c>
      <c r="D873" s="9" t="s">
        <v>599</v>
      </c>
      <c r="E873" s="8" t="s">
        <v>1033</v>
      </c>
      <c r="F873" s="10" t="s">
        <v>309</v>
      </c>
      <c r="G873" s="29">
        <v>15</v>
      </c>
      <c r="H873" s="11" t="s">
        <v>258</v>
      </c>
      <c r="I873" s="41" t="s">
        <v>649</v>
      </c>
      <c r="J873" s="46" t="s">
        <v>1013</v>
      </c>
      <c r="K873" s="31" t="str">
        <f>_xlfn.XLOOKUP(Calculations[[#This Row],[For XLOOKUP]],Factors[For XLOOKUP],Factors[Factor],"")</f>
        <v>Σ.Ε. CO₂ eq</v>
      </c>
      <c r="L873" s="31">
        <f>_xlfn.XLOOKUP(Calculations[[#This Row],[For XLOOKUP]],Factors[For XLOOKUP],Factors[Value],"")</f>
        <v>0.30864716705882861</v>
      </c>
      <c r="M873" s="31" t="str">
        <f>_xlfn.XLOOKUP(Calculations[[#This Row],[For XLOOKUP]],Factors[For XLOOKUP],Factors[Units],"")</f>
        <v>tn CO2 eq/ tn</v>
      </c>
      <c r="N873" s="12" t="str">
        <f>_xlfn.XLOOKUP(Calculations[[#This Row],[For XLOOKUP]],Factors[For XLOOKUP],Factors[Source],"")</f>
        <v>EPA 2024</v>
      </c>
      <c r="O873" s="26"/>
      <c r="P873" s="26"/>
      <c r="Q873" s="26"/>
      <c r="R873" s="26"/>
      <c r="S873" s="26">
        <v>4.6297075058824291</v>
      </c>
      <c r="T873" s="26" t="s">
        <v>1077</v>
      </c>
      <c r="U873" s="65">
        <v>23.148537529412145</v>
      </c>
    </row>
    <row r="874" spans="1:21" x14ac:dyDescent="0.3">
      <c r="A874" s="8" t="s">
        <v>315</v>
      </c>
      <c r="B874" s="8" t="s">
        <v>598</v>
      </c>
      <c r="C874" s="9" t="s">
        <v>577</v>
      </c>
      <c r="D874" s="9" t="s">
        <v>599</v>
      </c>
      <c r="E874" s="8" t="s">
        <v>1033</v>
      </c>
      <c r="F874" s="10" t="s">
        <v>309</v>
      </c>
      <c r="G874" s="29">
        <v>59.04</v>
      </c>
      <c r="H874" s="11" t="s">
        <v>258</v>
      </c>
      <c r="I874" s="41" t="s">
        <v>647</v>
      </c>
      <c r="J874" s="48" t="s">
        <v>665</v>
      </c>
      <c r="K874" s="31" t="str">
        <f>_xlfn.XLOOKUP(Calculations[[#This Row],[For XLOOKUP]],Factors[For XLOOKUP],Factors[Factor],"")</f>
        <v>Σ.Ε. CO₂ eq</v>
      </c>
      <c r="L874" s="31">
        <f>_xlfn.XLOOKUP(Calculations[[#This Row],[For XLOOKUP]],Factors[For XLOOKUP],Factors[Value],"")</f>
        <v>0.1543235835294143</v>
      </c>
      <c r="M874" s="31" t="str">
        <f>_xlfn.XLOOKUP(Calculations[[#This Row],[For XLOOKUP]],Factors[For XLOOKUP],Factors[Units],"")</f>
        <v>tn CO2 eq/ tn</v>
      </c>
      <c r="N874" s="12" t="str">
        <f>_xlfn.XLOOKUP(Calculations[[#This Row],[For XLOOKUP]],Factors[For XLOOKUP],Factors[Source],"")</f>
        <v>EPA 2024</v>
      </c>
      <c r="O874" s="26"/>
      <c r="P874" s="26"/>
      <c r="Q874" s="26"/>
      <c r="R874" s="26"/>
      <c r="S874" s="26">
        <v>9.1112643715766204</v>
      </c>
      <c r="T874" s="26" t="s">
        <v>1077</v>
      </c>
      <c r="U874" s="65">
        <v>45.556321857883098</v>
      </c>
    </row>
    <row r="875" spans="1:21" x14ac:dyDescent="0.3">
      <c r="A875" s="8" t="s">
        <v>315</v>
      </c>
      <c r="B875" s="8" t="s">
        <v>598</v>
      </c>
      <c r="C875" s="9" t="s">
        <v>577</v>
      </c>
      <c r="D875" s="9" t="s">
        <v>599</v>
      </c>
      <c r="E875" s="8" t="s">
        <v>1033</v>
      </c>
      <c r="F875" s="10" t="s">
        <v>309</v>
      </c>
      <c r="G875" s="29">
        <v>2553.4840000000004</v>
      </c>
      <c r="H875" s="11" t="s">
        <v>258</v>
      </c>
      <c r="I875" s="41" t="s">
        <v>651</v>
      </c>
      <c r="J875" s="46" t="s">
        <v>1051</v>
      </c>
      <c r="K875" s="31" t="str">
        <f>_xlfn.XLOOKUP(Calculations[[#This Row],[For XLOOKUP]],Factors[For XLOOKUP],Factors[Factor],"")</f>
        <v>Σ.Ε. CO₂ eq</v>
      </c>
      <c r="L875" s="31">
        <f>_xlfn.XLOOKUP(Calculations[[#This Row],[For XLOOKUP]],Factors[For XLOOKUP],Factors[Value],"")</f>
        <v>5.5115565546219401E-2</v>
      </c>
      <c r="M875" s="31" t="str">
        <f>_xlfn.XLOOKUP(Calculations[[#This Row],[For XLOOKUP]],Factors[For XLOOKUP],Factors[Units],"")</f>
        <v>tn CO2e/kg</v>
      </c>
      <c r="N875" s="12" t="str">
        <f>_xlfn.XLOOKUP(Calculations[[#This Row],[For XLOOKUP]],Factors[For XLOOKUP],Factors[Source],"")</f>
        <v>EPA 2024</v>
      </c>
      <c r="O875" s="26"/>
      <c r="P875" s="26"/>
      <c r="Q875" s="26"/>
      <c r="R875" s="26"/>
      <c r="S875" s="26">
        <v>140.7367147732225</v>
      </c>
      <c r="T875" s="26" t="s">
        <v>1077</v>
      </c>
      <c r="U875" s="65">
        <v>703.68357386611251</v>
      </c>
    </row>
    <row r="876" spans="1:21" x14ac:dyDescent="0.3">
      <c r="A876" s="8" t="s">
        <v>315</v>
      </c>
      <c r="B876" s="8" t="s">
        <v>598</v>
      </c>
      <c r="C876" s="9" t="s">
        <v>904</v>
      </c>
      <c r="D876" s="9" t="s">
        <v>599</v>
      </c>
      <c r="E876" s="8" t="s">
        <v>1033</v>
      </c>
      <c r="F876" s="10" t="s">
        <v>309</v>
      </c>
      <c r="G876" s="29">
        <v>0.05</v>
      </c>
      <c r="H876" s="11" t="s">
        <v>258</v>
      </c>
      <c r="I876" s="41" t="s">
        <v>646</v>
      </c>
      <c r="J876" s="46" t="s">
        <v>665</v>
      </c>
      <c r="K876" s="31" t="str">
        <f>_xlfn.XLOOKUP(Calculations[[#This Row],[For XLOOKUP]],Factors[For XLOOKUP],Factors[Factor],"")</f>
        <v>Σ.Ε. CO₂ eq</v>
      </c>
      <c r="L876" s="31">
        <f>_xlfn.XLOOKUP(Calculations[[#This Row],[For XLOOKUP]],Factors[For XLOOKUP],Factors[Value],"")</f>
        <v>0.1543235835294143</v>
      </c>
      <c r="M876" s="31" t="str">
        <f>_xlfn.XLOOKUP(Calculations[[#This Row],[For XLOOKUP]],Factors[For XLOOKUP],Factors[Units],"")</f>
        <v>tn CO2 eq/ tn</v>
      </c>
      <c r="N876" s="12" t="str">
        <f>_xlfn.XLOOKUP(Calculations[[#This Row],[For XLOOKUP]],Factors[For XLOOKUP],Factors[Source],"")</f>
        <v>EPA 2024</v>
      </c>
      <c r="O876" s="26"/>
      <c r="P876" s="26"/>
      <c r="Q876" s="26"/>
      <c r="R876" s="26"/>
      <c r="S876" s="26">
        <v>7.7161791764707157E-3</v>
      </c>
      <c r="T876" s="26" t="s">
        <v>1077</v>
      </c>
      <c r="U876" s="65">
        <v>3.8580895882353576E-2</v>
      </c>
    </row>
    <row r="877" spans="1:21" x14ac:dyDescent="0.3">
      <c r="A877" s="8" t="s">
        <v>315</v>
      </c>
      <c r="B877" s="8" t="s">
        <v>598</v>
      </c>
      <c r="C877" s="9" t="s">
        <v>577</v>
      </c>
      <c r="D877" s="9" t="s">
        <v>599</v>
      </c>
      <c r="E877" s="8" t="s">
        <v>1040</v>
      </c>
      <c r="F877" s="10" t="s">
        <v>309</v>
      </c>
      <c r="G877" s="56">
        <v>0</v>
      </c>
      <c r="H877" s="11" t="s">
        <v>258</v>
      </c>
      <c r="I877" s="41" t="s">
        <v>649</v>
      </c>
      <c r="J877" s="46" t="s">
        <v>666</v>
      </c>
      <c r="K877" s="31" t="str">
        <f>_xlfn.XLOOKUP(Calculations[[#This Row],[For XLOOKUP]],Factors[For XLOOKUP],Factors[Factor],"")</f>
        <v>Σ.Ε. CO₂ eq</v>
      </c>
      <c r="L877" s="31">
        <f>_xlfn.XLOOKUP(Calculations[[#This Row],[For XLOOKUP]],Factors[For XLOOKUP],Factors[Value],"")</f>
        <v>0.52033419999999997</v>
      </c>
      <c r="M877" s="31" t="str">
        <f>_xlfn.XLOOKUP(Calculations[[#This Row],[For XLOOKUP]],Factors[For XLOOKUP],Factors[Units],"")</f>
        <v>tn CO2 eq/ tn</v>
      </c>
      <c r="N877" s="12" t="str">
        <f>_xlfn.XLOOKUP(Calculations[[#This Row],[For XLOOKUP]],Factors[For XLOOKUP],Factors[Source],"")</f>
        <v>DEFRA 2024</v>
      </c>
      <c r="O877" s="26"/>
      <c r="P877" s="26"/>
      <c r="Q877" s="26"/>
      <c r="R877" s="26"/>
      <c r="S877" s="26">
        <v>0</v>
      </c>
      <c r="T877" s="26" t="s">
        <v>1077</v>
      </c>
      <c r="U877" s="65">
        <v>0</v>
      </c>
    </row>
    <row r="878" spans="1:21" x14ac:dyDescent="0.3">
      <c r="A878" s="8" t="s">
        <v>315</v>
      </c>
      <c r="B878" s="8" t="s">
        <v>598</v>
      </c>
      <c r="C878" s="9" t="s">
        <v>577</v>
      </c>
      <c r="D878" s="9" t="s">
        <v>599</v>
      </c>
      <c r="E878" s="8" t="s">
        <v>1041</v>
      </c>
      <c r="F878" s="10" t="s">
        <v>309</v>
      </c>
      <c r="G878" s="29">
        <v>830.42000000000007</v>
      </c>
      <c r="H878" s="11" t="s">
        <v>258</v>
      </c>
      <c r="I878" s="41" t="s">
        <v>648</v>
      </c>
      <c r="J878" s="46" t="s">
        <v>666</v>
      </c>
      <c r="K878" s="31" t="str">
        <f>_xlfn.XLOOKUP(Calculations[[#This Row],[For XLOOKUP]],Factors[For XLOOKUP],Factors[Factor],"")</f>
        <v>Σ.Ε. CO₂ eq</v>
      </c>
      <c r="L878" s="31">
        <f>_xlfn.XLOOKUP(Calculations[[#This Row],[For XLOOKUP]],Factors[For XLOOKUP],Factors[Value],"")</f>
        <v>0.52033419999999997</v>
      </c>
      <c r="M878" s="31" t="str">
        <f>_xlfn.XLOOKUP(Calculations[[#This Row],[For XLOOKUP]],Factors[For XLOOKUP],Factors[Units],"")</f>
        <v>tn CO2 eq/ tn</v>
      </c>
      <c r="N878" s="12" t="str">
        <f>_xlfn.XLOOKUP(Calculations[[#This Row],[For XLOOKUP]],Factors[For XLOOKUP],Factors[Source],"")</f>
        <v>DEFRA 2024</v>
      </c>
      <c r="O878" s="26"/>
      <c r="P878" s="26"/>
      <c r="Q878" s="26"/>
      <c r="R878" s="26"/>
      <c r="S878" s="26">
        <v>432.09592636400004</v>
      </c>
      <c r="T878" s="26" t="s">
        <v>1077</v>
      </c>
      <c r="U878" s="65">
        <v>2160.4796318200001</v>
      </c>
    </row>
    <row r="879" spans="1:21" x14ac:dyDescent="0.3">
      <c r="A879" s="8" t="s">
        <v>315</v>
      </c>
      <c r="B879" s="8" t="s">
        <v>598</v>
      </c>
      <c r="C879" s="9" t="s">
        <v>577</v>
      </c>
      <c r="D879" s="9" t="s">
        <v>599</v>
      </c>
      <c r="E879" s="8" t="s">
        <v>1042</v>
      </c>
      <c r="F879" s="10" t="s">
        <v>309</v>
      </c>
      <c r="G879" s="29">
        <v>446.90000000000003</v>
      </c>
      <c r="H879" s="11" t="s">
        <v>258</v>
      </c>
      <c r="I879" s="41" t="s">
        <v>647</v>
      </c>
      <c r="J879" s="46" t="s">
        <v>830</v>
      </c>
      <c r="K879" s="31" t="str">
        <f>_xlfn.XLOOKUP(Calculations[[#This Row],[For XLOOKUP]],Factors[For XLOOKUP],Factors[Factor],"")</f>
        <v>Σ.Ε. CO₂ eq</v>
      </c>
      <c r="L879" s="31">
        <f>_xlfn.XLOOKUP(Calculations[[#This Row],[For XLOOKUP]],Factors[For XLOOKUP],Factors[Value],"")</f>
        <v>4.4319176903303399E-2</v>
      </c>
      <c r="M879" s="31" t="str">
        <f>_xlfn.XLOOKUP(Calculations[[#This Row],[For XLOOKUP]],Factors[For XLOOKUP],Factors[Units],"")</f>
        <v>tn CO2 eq/ tn</v>
      </c>
      <c r="N879" s="12" t="str">
        <f>_xlfn.XLOOKUP(Calculations[[#This Row],[For XLOOKUP]],Factors[For XLOOKUP],Factors[Source],"")</f>
        <v>Ecoinvent 3.11</v>
      </c>
      <c r="O879" s="26"/>
      <c r="P879" s="26"/>
      <c r="Q879" s="26"/>
      <c r="R879" s="26"/>
      <c r="S879" s="26">
        <v>19.80624015808629</v>
      </c>
      <c r="T879" s="26" t="s">
        <v>1077</v>
      </c>
      <c r="U879" s="65">
        <v>99.031200790431441</v>
      </c>
    </row>
    <row r="880" spans="1:21" x14ac:dyDescent="0.3">
      <c r="A880" s="8" t="s">
        <v>315</v>
      </c>
      <c r="B880" s="8" t="s">
        <v>598</v>
      </c>
      <c r="C880" s="9" t="s">
        <v>577</v>
      </c>
      <c r="D880" s="9" t="s">
        <v>599</v>
      </c>
      <c r="E880" s="8" t="s">
        <v>619</v>
      </c>
      <c r="F880" s="10" t="s">
        <v>309</v>
      </c>
      <c r="G880" s="67">
        <v>2.1595477201493802E-3</v>
      </c>
      <c r="H880" s="11" t="s">
        <v>258</v>
      </c>
      <c r="I880" s="41" t="s">
        <v>646</v>
      </c>
      <c r="J880" s="46" t="s">
        <v>667</v>
      </c>
      <c r="K880" s="31" t="str">
        <f>_xlfn.XLOOKUP(Calculations[[#This Row],[For XLOOKUP]],Factors[For XLOOKUP],Factors[Factor],"")</f>
        <v>Σ.Ε. CO₂ eq</v>
      </c>
      <c r="L880" s="31">
        <f>_xlfn.XLOOKUP(Calculations[[#This Row],[For XLOOKUP]],Factors[For XLOOKUP],Factors[Value],"")</f>
        <v>5.5115565546219394E-2</v>
      </c>
      <c r="M880" s="31" t="str">
        <f>_xlfn.XLOOKUP(Calculations[[#This Row],[For XLOOKUP]],Factors[For XLOOKUP],Factors[Units],"")</f>
        <v>tn CO2 eq/ tn</v>
      </c>
      <c r="N880" s="12" t="str">
        <f>_xlfn.XLOOKUP(Calculations[[#This Row],[For XLOOKUP]],Factors[For XLOOKUP],Factors[Source],"")</f>
        <v>EPA 2024</v>
      </c>
      <c r="O880" s="26"/>
      <c r="P880" s="26"/>
      <c r="Q880" s="26"/>
      <c r="R880" s="26"/>
      <c r="S880" s="26">
        <v>1.1902469392008181E-4</v>
      </c>
      <c r="T880" s="26" t="s">
        <v>1077</v>
      </c>
      <c r="U880" s="65">
        <v>5.9512346960040904E-4</v>
      </c>
    </row>
    <row r="881" spans="1:21" x14ac:dyDescent="0.3">
      <c r="A881" s="8" t="s">
        <v>315</v>
      </c>
      <c r="B881" s="8" t="s">
        <v>598</v>
      </c>
      <c r="C881" s="9" t="s">
        <v>577</v>
      </c>
      <c r="D881" s="9" t="s">
        <v>599</v>
      </c>
      <c r="E881" s="8" t="s">
        <v>619</v>
      </c>
      <c r="F881" s="10" t="s">
        <v>309</v>
      </c>
      <c r="G881" s="67">
        <v>1.9126861742694481E-2</v>
      </c>
      <c r="H881" s="11" t="s">
        <v>258</v>
      </c>
      <c r="I881" s="41" t="s">
        <v>646</v>
      </c>
      <c r="J881" s="46" t="s">
        <v>667</v>
      </c>
      <c r="K881" s="31" t="str">
        <f>_xlfn.XLOOKUP(Calculations[[#This Row],[For XLOOKUP]],Factors[For XLOOKUP],Factors[Factor],"")</f>
        <v>Σ.Ε. CO₂ eq</v>
      </c>
      <c r="L881" s="31">
        <f>_xlfn.XLOOKUP(Calculations[[#This Row],[For XLOOKUP]],Factors[For XLOOKUP],Factors[Value],"")</f>
        <v>5.5115565546219394E-2</v>
      </c>
      <c r="M881" s="31" t="str">
        <f>_xlfn.XLOOKUP(Calculations[[#This Row],[For XLOOKUP]],Factors[For XLOOKUP],Factors[Units],"")</f>
        <v>tn CO2 eq/ tn</v>
      </c>
      <c r="N881" s="12" t="str">
        <f>_xlfn.XLOOKUP(Calculations[[#This Row],[For XLOOKUP]],Factors[For XLOOKUP],Factors[Source],"")</f>
        <v>EPA 2024</v>
      </c>
      <c r="O881" s="26"/>
      <c r="P881" s="26"/>
      <c r="Q881" s="26"/>
      <c r="R881" s="26"/>
      <c r="S881" s="26">
        <v>1.0541878020729537E-3</v>
      </c>
      <c r="T881" s="26" t="s">
        <v>1077</v>
      </c>
      <c r="U881" s="65">
        <v>5.2709390103647686E-3</v>
      </c>
    </row>
    <row r="882" spans="1:21" x14ac:dyDescent="0.3">
      <c r="A882" s="8" t="s">
        <v>315</v>
      </c>
      <c r="B882" s="8" t="s">
        <v>598</v>
      </c>
      <c r="C882" s="9" t="s">
        <v>577</v>
      </c>
      <c r="D882" s="9" t="s">
        <v>599</v>
      </c>
      <c r="E882" s="8" t="s">
        <v>619</v>
      </c>
      <c r="F882" s="10" t="s">
        <v>309</v>
      </c>
      <c r="G882" s="67">
        <v>5.8522808346905403E-3</v>
      </c>
      <c r="H882" s="11" t="s">
        <v>258</v>
      </c>
      <c r="I882" s="41" t="s">
        <v>646</v>
      </c>
      <c r="J882" s="46" t="s">
        <v>667</v>
      </c>
      <c r="K882" s="31" t="str">
        <f>_xlfn.XLOOKUP(Calculations[[#This Row],[For XLOOKUP]],Factors[For XLOOKUP],Factors[Factor],"")</f>
        <v>Σ.Ε. CO₂ eq</v>
      </c>
      <c r="L882" s="31">
        <f>_xlfn.XLOOKUP(Calculations[[#This Row],[For XLOOKUP]],Factors[For XLOOKUP],Factors[Value],"")</f>
        <v>5.5115565546219394E-2</v>
      </c>
      <c r="M882" s="31" t="str">
        <f>_xlfn.XLOOKUP(Calculations[[#This Row],[For XLOOKUP]],Factors[For XLOOKUP],Factors[Units],"")</f>
        <v>tn CO2 eq/ tn</v>
      </c>
      <c r="N882" s="12" t="str">
        <f>_xlfn.XLOOKUP(Calculations[[#This Row],[For XLOOKUP]],Factors[For XLOOKUP],Factors[Source],"")</f>
        <v>EPA 2024</v>
      </c>
      <c r="O882" s="26"/>
      <c r="P882" s="26"/>
      <c r="Q882" s="26"/>
      <c r="R882" s="26"/>
      <c r="S882" s="26">
        <v>3.2255176793927003E-4</v>
      </c>
      <c r="T882" s="26" t="s">
        <v>1077</v>
      </c>
      <c r="U882" s="65">
        <v>1.6127588396963502E-3</v>
      </c>
    </row>
    <row r="883" spans="1:21" x14ac:dyDescent="0.3">
      <c r="A883" s="8" t="s">
        <v>315</v>
      </c>
      <c r="B883" s="8" t="s">
        <v>598</v>
      </c>
      <c r="C883" s="9" t="s">
        <v>577</v>
      </c>
      <c r="D883" s="9" t="s">
        <v>599</v>
      </c>
      <c r="E883" s="8" t="s">
        <v>619</v>
      </c>
      <c r="F883" s="10" t="s">
        <v>309</v>
      </c>
      <c r="G883" s="67">
        <v>5.6092148575308601E-4</v>
      </c>
      <c r="H883" s="11" t="s">
        <v>258</v>
      </c>
      <c r="I883" s="41" t="s">
        <v>646</v>
      </c>
      <c r="J883" s="46" t="s">
        <v>667</v>
      </c>
      <c r="K883" s="31" t="str">
        <f>_xlfn.XLOOKUP(Calculations[[#This Row],[For XLOOKUP]],Factors[For XLOOKUP],Factors[Factor],"")</f>
        <v>Σ.Ε. CO₂ eq</v>
      </c>
      <c r="L883" s="31">
        <f>_xlfn.XLOOKUP(Calculations[[#This Row],[For XLOOKUP]],Factors[For XLOOKUP],Factors[Value],"")</f>
        <v>5.5115565546219394E-2</v>
      </c>
      <c r="M883" s="31" t="str">
        <f>_xlfn.XLOOKUP(Calculations[[#This Row],[For XLOOKUP]],Factors[For XLOOKUP],Factors[Units],"")</f>
        <v>tn CO2 eq/ tn</v>
      </c>
      <c r="N883" s="12" t="str">
        <f>_xlfn.XLOOKUP(Calculations[[#This Row],[For XLOOKUP]],Factors[For XLOOKUP],Factors[Source],"")</f>
        <v>EPA 2024</v>
      </c>
      <c r="O883" s="26"/>
      <c r="P883" s="26"/>
      <c r="Q883" s="26"/>
      <c r="R883" s="26"/>
      <c r="S883" s="26">
        <v>3.0915504914306984E-5</v>
      </c>
      <c r="T883" s="26" t="s">
        <v>1077</v>
      </c>
      <c r="U883" s="65">
        <v>1.545775245715349E-4</v>
      </c>
    </row>
    <row r="884" spans="1:21" x14ac:dyDescent="0.3">
      <c r="A884" s="8" t="s">
        <v>315</v>
      </c>
      <c r="B884" s="8" t="s">
        <v>598</v>
      </c>
      <c r="C884" s="9" t="s">
        <v>577</v>
      </c>
      <c r="D884" s="9" t="s">
        <v>599</v>
      </c>
      <c r="E884" s="8" t="s">
        <v>619</v>
      </c>
      <c r="F884" s="10" t="s">
        <v>309</v>
      </c>
      <c r="G884" s="67">
        <v>1.0300000000000002E-2</v>
      </c>
      <c r="H884" s="11" t="s">
        <v>258</v>
      </c>
      <c r="I884" s="41" t="s">
        <v>646</v>
      </c>
      <c r="J884" s="46" t="s">
        <v>667</v>
      </c>
      <c r="K884" s="31" t="str">
        <f>_xlfn.XLOOKUP(Calculations[[#This Row],[For XLOOKUP]],Factors[For XLOOKUP],Factors[Factor],"")</f>
        <v>Σ.Ε. CO₂ eq</v>
      </c>
      <c r="L884" s="31">
        <f>_xlfn.XLOOKUP(Calculations[[#This Row],[For XLOOKUP]],Factors[For XLOOKUP],Factors[Value],"")</f>
        <v>5.5115565546219394E-2</v>
      </c>
      <c r="M884" s="31" t="str">
        <f>_xlfn.XLOOKUP(Calculations[[#This Row],[For XLOOKUP]],Factors[For XLOOKUP],Factors[Units],"")</f>
        <v>tn CO2 eq/ tn</v>
      </c>
      <c r="N884" s="12" t="str">
        <f>_xlfn.XLOOKUP(Calculations[[#This Row],[For XLOOKUP]],Factors[For XLOOKUP],Factors[Source],"")</f>
        <v>EPA 2024</v>
      </c>
      <c r="O884" s="26"/>
      <c r="P884" s="26"/>
      <c r="Q884" s="26"/>
      <c r="R884" s="26"/>
      <c r="S884" s="26">
        <v>5.6769032512605979E-4</v>
      </c>
      <c r="T884" s="26" t="s">
        <v>1077</v>
      </c>
      <c r="U884" s="65">
        <v>2.838451625630299E-3</v>
      </c>
    </row>
    <row r="885" spans="1:21" x14ac:dyDescent="0.3">
      <c r="A885" s="8" t="s">
        <v>315</v>
      </c>
      <c r="B885" s="8" t="s">
        <v>598</v>
      </c>
      <c r="C885" s="9" t="s">
        <v>297</v>
      </c>
      <c r="D885" s="9" t="s">
        <v>599</v>
      </c>
      <c r="E885" s="8" t="s">
        <v>620</v>
      </c>
      <c r="F885" s="10" t="s">
        <v>309</v>
      </c>
      <c r="G885" s="29">
        <v>57.388000000000005</v>
      </c>
      <c r="H885" s="11" t="s">
        <v>258</v>
      </c>
      <c r="I885" s="41" t="s">
        <v>650</v>
      </c>
      <c r="J885" s="46" t="s">
        <v>668</v>
      </c>
      <c r="K885" s="31" t="str">
        <f>_xlfn.XLOOKUP(Calculations[[#This Row],[For XLOOKUP]],Factors[For XLOOKUP],Factors[Factor],"")</f>
        <v>Σ.Ε. CO₂ eq</v>
      </c>
      <c r="L885" s="31">
        <f>_xlfn.XLOOKUP(Calculations[[#This Row],[For XLOOKUP]],Factors[For XLOOKUP],Factors[Value],"")</f>
        <v>1.1023113109243879E-2</v>
      </c>
      <c r="M885" s="31" t="str">
        <f>_xlfn.XLOOKUP(Calculations[[#This Row],[For XLOOKUP]],Factors[For XLOOKUP],Factors[Units],"")</f>
        <v>tn CO2 eq/ tn</v>
      </c>
      <c r="N885" s="12" t="str">
        <f>_xlfn.XLOOKUP(Calculations[[#This Row],[For XLOOKUP]],Factors[For XLOOKUP],Factors[Source],"")</f>
        <v>EPA 2024</v>
      </c>
      <c r="O885" s="26"/>
      <c r="P885" s="26"/>
      <c r="Q885" s="26"/>
      <c r="R885" s="26"/>
      <c r="S885" s="26">
        <v>0.63259441511328784</v>
      </c>
      <c r="T885" s="26" t="s">
        <v>1077</v>
      </c>
      <c r="U885" s="65">
        <v>3.1629720755664388</v>
      </c>
    </row>
    <row r="886" spans="1:21" x14ac:dyDescent="0.3">
      <c r="A886" s="8" t="s">
        <v>315</v>
      </c>
      <c r="B886" s="8" t="s">
        <v>598</v>
      </c>
      <c r="C886" s="9" t="s">
        <v>577</v>
      </c>
      <c r="D886" s="9" t="s">
        <v>599</v>
      </c>
      <c r="E886" s="8" t="s">
        <v>620</v>
      </c>
      <c r="F886" s="10" t="s">
        <v>309</v>
      </c>
      <c r="G886" s="29">
        <v>24.962000000000003</v>
      </c>
      <c r="H886" s="11" t="s">
        <v>258</v>
      </c>
      <c r="I886" s="41" t="s">
        <v>651</v>
      </c>
      <c r="J886" s="46" t="s">
        <v>668</v>
      </c>
      <c r="K886" s="31" t="str">
        <f>_xlfn.XLOOKUP(Calculations[[#This Row],[For XLOOKUP]],Factors[For XLOOKUP],Factors[Factor],"")</f>
        <v>Σ.Ε. CO₂ eq</v>
      </c>
      <c r="L886" s="31">
        <f>_xlfn.XLOOKUP(Calculations[[#This Row],[For XLOOKUP]],Factors[For XLOOKUP],Factors[Value],"")</f>
        <v>1.1023113109243879E-2</v>
      </c>
      <c r="M886" s="31" t="str">
        <f>_xlfn.XLOOKUP(Calculations[[#This Row],[For XLOOKUP]],Factors[For XLOOKUP],Factors[Units],"")</f>
        <v>tn CO2 eq/ tn</v>
      </c>
      <c r="N886" s="12" t="str">
        <f>_xlfn.XLOOKUP(Calculations[[#This Row],[For XLOOKUP]],Factors[For XLOOKUP],Factors[Source],"")</f>
        <v>EPA 2024</v>
      </c>
      <c r="O886" s="26"/>
      <c r="P886" s="26"/>
      <c r="Q886" s="26"/>
      <c r="R886" s="26"/>
      <c r="S886" s="26">
        <v>0.27515894943294572</v>
      </c>
      <c r="T886" s="26" t="s">
        <v>1077</v>
      </c>
      <c r="U886" s="65">
        <v>1.3757947471647285</v>
      </c>
    </row>
    <row r="887" spans="1:21" x14ac:dyDescent="0.3">
      <c r="A887" s="8" t="s">
        <v>315</v>
      </c>
      <c r="B887" s="8" t="s">
        <v>598</v>
      </c>
      <c r="C887" s="9" t="s">
        <v>577</v>
      </c>
      <c r="D887" s="9" t="s">
        <v>599</v>
      </c>
      <c r="E887" s="8" t="s">
        <v>620</v>
      </c>
      <c r="F887" s="10" t="s">
        <v>309</v>
      </c>
      <c r="G887" s="29">
        <v>26.942000000000004</v>
      </c>
      <c r="H887" s="11" t="s">
        <v>258</v>
      </c>
      <c r="I887" s="41" t="s">
        <v>648</v>
      </c>
      <c r="J887" s="46" t="s">
        <v>669</v>
      </c>
      <c r="K887" s="31" t="str">
        <f>_xlfn.XLOOKUP(Calculations[[#This Row],[For XLOOKUP]],Factors[For XLOOKUP],Factors[Factor],"")</f>
        <v>Σ.Ε. CO₂ eq</v>
      </c>
      <c r="L887" s="31">
        <f>_xlfn.XLOOKUP(Calculations[[#This Row],[For XLOOKUP]],Factors[For XLOOKUP],Factors[Value],"")</f>
        <v>2.2046226218487758E-2</v>
      </c>
      <c r="M887" s="31" t="str">
        <f>_xlfn.XLOOKUP(Calculations[[#This Row],[For XLOOKUP]],Factors[For XLOOKUP],Factors[Units],"")</f>
        <v>tn CO2 eq/ tn</v>
      </c>
      <c r="N887" s="12" t="str">
        <f>_xlfn.XLOOKUP(Calculations[[#This Row],[For XLOOKUP]],Factors[For XLOOKUP],Factors[Source],"")</f>
        <v>EPA 2024</v>
      </c>
      <c r="O887" s="26"/>
      <c r="P887" s="26"/>
      <c r="Q887" s="26"/>
      <c r="R887" s="26"/>
      <c r="S887" s="26">
        <v>0.59396942677849729</v>
      </c>
      <c r="T887" s="26" t="s">
        <v>1077</v>
      </c>
      <c r="U887" s="65">
        <v>2.9698471338924861</v>
      </c>
    </row>
    <row r="888" spans="1:21" x14ac:dyDescent="0.3">
      <c r="A888" s="8" t="s">
        <v>315</v>
      </c>
      <c r="B888" s="8" t="s">
        <v>598</v>
      </c>
      <c r="C888" s="9" t="s">
        <v>577</v>
      </c>
      <c r="D888" s="9" t="s">
        <v>599</v>
      </c>
      <c r="E888" s="8" t="s">
        <v>620</v>
      </c>
      <c r="F888" s="10" t="s">
        <v>309</v>
      </c>
      <c r="G888" s="29">
        <v>598.25800000000004</v>
      </c>
      <c r="H888" s="11" t="s">
        <v>258</v>
      </c>
      <c r="I888" s="41" t="s">
        <v>649</v>
      </c>
      <c r="J888" s="46" t="s">
        <v>669</v>
      </c>
      <c r="K888" s="31" t="str">
        <f>_xlfn.XLOOKUP(Calculations[[#This Row],[For XLOOKUP]],Factors[For XLOOKUP],Factors[Factor],"")</f>
        <v>Σ.Ε. CO₂ eq</v>
      </c>
      <c r="L888" s="31">
        <f>_xlfn.XLOOKUP(Calculations[[#This Row],[For XLOOKUP]],Factors[For XLOOKUP],Factors[Value],"")</f>
        <v>2.2046226218487758E-2</v>
      </c>
      <c r="M888" s="31" t="str">
        <f>_xlfn.XLOOKUP(Calculations[[#This Row],[For XLOOKUP]],Factors[For XLOOKUP],Factors[Units],"")</f>
        <v>tn CO2 eq/ tn</v>
      </c>
      <c r="N888" s="12" t="str">
        <f>_xlfn.XLOOKUP(Calculations[[#This Row],[For XLOOKUP]],Factors[For XLOOKUP],Factors[Source],"")</f>
        <v>EPA 2024</v>
      </c>
      <c r="O888" s="26"/>
      <c r="P888" s="26"/>
      <c r="Q888" s="26"/>
      <c r="R888" s="26"/>
      <c r="S888" s="26">
        <v>13.189331205020048</v>
      </c>
      <c r="T888" s="26" t="s">
        <v>1077</v>
      </c>
      <c r="U888" s="65">
        <v>65.946656025100239</v>
      </c>
    </row>
    <row r="889" spans="1:21" x14ac:dyDescent="0.3">
      <c r="A889" s="8" t="s">
        <v>315</v>
      </c>
      <c r="B889" s="8" t="s">
        <v>598</v>
      </c>
      <c r="C889" s="9" t="s">
        <v>577</v>
      </c>
      <c r="D889" s="9" t="s">
        <v>599</v>
      </c>
      <c r="E889" s="8" t="s">
        <v>620</v>
      </c>
      <c r="F889" s="10" t="s">
        <v>309</v>
      </c>
      <c r="G889" s="29">
        <v>2632.4100000000003</v>
      </c>
      <c r="H889" s="11" t="s">
        <v>258</v>
      </c>
      <c r="I889" s="41" t="s">
        <v>652</v>
      </c>
      <c r="J889" s="46" t="s">
        <v>669</v>
      </c>
      <c r="K889" s="31" t="str">
        <f>_xlfn.XLOOKUP(Calculations[[#This Row],[For XLOOKUP]],Factors[For XLOOKUP],Factors[Factor],"")</f>
        <v>Σ.Ε. CO₂ eq</v>
      </c>
      <c r="L889" s="31">
        <f>_xlfn.XLOOKUP(Calculations[[#This Row],[For XLOOKUP]],Factors[For XLOOKUP],Factors[Value],"")</f>
        <v>2.2046226218487758E-2</v>
      </c>
      <c r="M889" s="31" t="str">
        <f>_xlfn.XLOOKUP(Calculations[[#This Row],[For XLOOKUP]],Factors[For XLOOKUP],Factors[Units],"")</f>
        <v>tn CO2 eq/ tn</v>
      </c>
      <c r="N889" s="12" t="str">
        <f>_xlfn.XLOOKUP(Calculations[[#This Row],[For XLOOKUP]],Factors[For XLOOKUP],Factors[Source],"")</f>
        <v>EPA 2024</v>
      </c>
      <c r="O889" s="26"/>
      <c r="P889" s="26"/>
      <c r="Q889" s="26"/>
      <c r="R889" s="26"/>
      <c r="S889" s="26">
        <v>58.03470635980937</v>
      </c>
      <c r="T889" s="26" t="s">
        <v>1077</v>
      </c>
      <c r="U889" s="65">
        <v>290.17353179904683</v>
      </c>
    </row>
    <row r="890" spans="1:21" x14ac:dyDescent="0.3">
      <c r="A890" s="8" t="s">
        <v>315</v>
      </c>
      <c r="B890" s="8" t="s">
        <v>598</v>
      </c>
      <c r="C890" s="9" t="s">
        <v>577</v>
      </c>
      <c r="D890" s="9" t="s">
        <v>599</v>
      </c>
      <c r="E890" s="8" t="s">
        <v>620</v>
      </c>
      <c r="F890" s="10" t="s">
        <v>309</v>
      </c>
      <c r="G890" s="29">
        <v>4807.6936999999998</v>
      </c>
      <c r="H890" s="11" t="s">
        <v>258</v>
      </c>
      <c r="I890" s="41" t="s">
        <v>646</v>
      </c>
      <c r="J890" s="46" t="s">
        <v>667</v>
      </c>
      <c r="K890" s="31" t="str">
        <f>_xlfn.XLOOKUP(Calculations[[#This Row],[For XLOOKUP]],Factors[For XLOOKUP],Factors[Factor],"")</f>
        <v>Σ.Ε. CO₂ eq</v>
      </c>
      <c r="L890" s="31">
        <f>_xlfn.XLOOKUP(Calculations[[#This Row],[For XLOOKUP]],Factors[For XLOOKUP],Factors[Value],"")</f>
        <v>5.5115565546219394E-2</v>
      </c>
      <c r="M890" s="31" t="str">
        <f>_xlfn.XLOOKUP(Calculations[[#This Row],[For XLOOKUP]],Factors[For XLOOKUP],Factors[Units],"")</f>
        <v>tn CO2 eq/ tn</v>
      </c>
      <c r="N890" s="12" t="str">
        <f>_xlfn.XLOOKUP(Calculations[[#This Row],[For XLOOKUP]],Factors[For XLOOKUP],Factors[Source],"")</f>
        <v>EPA 2024</v>
      </c>
      <c r="O890" s="26"/>
      <c r="P890" s="26"/>
      <c r="Q890" s="26"/>
      <c r="R890" s="26"/>
      <c r="S890" s="26">
        <v>264.97875724849604</v>
      </c>
      <c r="T890" s="26" t="s">
        <v>1077</v>
      </c>
      <c r="U890" s="65">
        <v>1324.8937862424802</v>
      </c>
    </row>
    <row r="891" spans="1:21" x14ac:dyDescent="0.3">
      <c r="A891" s="8" t="s">
        <v>315</v>
      </c>
      <c r="B891" s="8" t="s">
        <v>598</v>
      </c>
      <c r="C891" s="9" t="s">
        <v>577</v>
      </c>
      <c r="D891" s="9" t="s">
        <v>599</v>
      </c>
      <c r="E891" s="8" t="s">
        <v>621</v>
      </c>
      <c r="F891" s="10" t="s">
        <v>309</v>
      </c>
      <c r="G891" s="29">
        <v>17013.572</v>
      </c>
      <c r="H891" s="11" t="s">
        <v>258</v>
      </c>
      <c r="I891" s="41" t="s">
        <v>646</v>
      </c>
      <c r="J891" s="46" t="s">
        <v>653</v>
      </c>
      <c r="K891" s="31" t="str">
        <f>_xlfn.XLOOKUP(Calculations[[#This Row],[For XLOOKUP]],Factors[For XLOOKUP],Factors[Factor],"")</f>
        <v>Σ.Ε. CO₂ eq</v>
      </c>
      <c r="L891" s="31">
        <f>_xlfn.XLOOKUP(Calculations[[#This Row],[For XLOOKUP]],Factors[For XLOOKUP],Factors[Value],"")</f>
        <v>9.8485E-4</v>
      </c>
      <c r="M891" s="31" t="str">
        <f>_xlfn.XLOOKUP(Calculations[[#This Row],[For XLOOKUP]],Factors[For XLOOKUP],Factors[Units],"")</f>
        <v>tn CO2 eq/ tn</v>
      </c>
      <c r="N891" s="12" t="str">
        <f>_xlfn.XLOOKUP(Calculations[[#This Row],[For XLOOKUP]],Factors[For XLOOKUP],Factors[Source],"")</f>
        <v>DEFRA 2024</v>
      </c>
      <c r="O891" s="26"/>
      <c r="P891" s="26"/>
      <c r="Q891" s="26"/>
      <c r="R891" s="26"/>
      <c r="S891" s="26">
        <v>16.755816384199999</v>
      </c>
      <c r="T891" s="26" t="s">
        <v>1077</v>
      </c>
      <c r="U891" s="65">
        <v>83.779081921</v>
      </c>
    </row>
    <row r="892" spans="1:21" x14ac:dyDescent="0.3">
      <c r="A892" s="8" t="s">
        <v>315</v>
      </c>
      <c r="B892" s="8" t="s">
        <v>598</v>
      </c>
      <c r="C892" s="9" t="s">
        <v>577</v>
      </c>
      <c r="D892" s="9" t="s">
        <v>599</v>
      </c>
      <c r="E892" s="8" t="s">
        <v>621</v>
      </c>
      <c r="F892" s="10" t="s">
        <v>309</v>
      </c>
      <c r="G892" s="29">
        <v>16000</v>
      </c>
      <c r="H892" s="11" t="s">
        <v>258</v>
      </c>
      <c r="I892" s="41" t="s">
        <v>646</v>
      </c>
      <c r="J892" s="46" t="s">
        <v>653</v>
      </c>
      <c r="K892" s="31" t="str">
        <f>_xlfn.XLOOKUP(Calculations[[#This Row],[For XLOOKUP]],Factors[For XLOOKUP],Factors[Factor],"")</f>
        <v>Σ.Ε. CO₂ eq</v>
      </c>
      <c r="L892" s="31">
        <f>_xlfn.XLOOKUP(Calculations[[#This Row],[For XLOOKUP]],Factors[For XLOOKUP],Factors[Value],"")</f>
        <v>9.8485E-4</v>
      </c>
      <c r="M892" s="31" t="str">
        <f>_xlfn.XLOOKUP(Calculations[[#This Row],[For XLOOKUP]],Factors[For XLOOKUP],Factors[Units],"")</f>
        <v>tn CO2 eq/ tn</v>
      </c>
      <c r="N892" s="12" t="str">
        <f>_xlfn.XLOOKUP(Calculations[[#This Row],[For XLOOKUP]],Factors[For XLOOKUP],Factors[Source],"")</f>
        <v>DEFRA 2024</v>
      </c>
      <c r="O892" s="26"/>
      <c r="P892" s="26"/>
      <c r="Q892" s="26"/>
      <c r="R892" s="26"/>
      <c r="S892" s="26">
        <v>15.7576</v>
      </c>
      <c r="T892" s="26" t="s">
        <v>1077</v>
      </c>
      <c r="U892" s="65">
        <v>78.787999999999997</v>
      </c>
    </row>
    <row r="893" spans="1:21" x14ac:dyDescent="0.3">
      <c r="A893" s="8" t="s">
        <v>315</v>
      </c>
      <c r="B893" s="8" t="s">
        <v>598</v>
      </c>
      <c r="C893" s="9" t="s">
        <v>577</v>
      </c>
      <c r="D893" s="9" t="s">
        <v>599</v>
      </c>
      <c r="E893" s="8" t="s">
        <v>621</v>
      </c>
      <c r="F893" s="10" t="s">
        <v>309</v>
      </c>
      <c r="G893" s="29">
        <v>0</v>
      </c>
      <c r="H893" s="11" t="s">
        <v>258</v>
      </c>
      <c r="I893" s="41" t="s">
        <v>646</v>
      </c>
      <c r="J893" s="46" t="s">
        <v>653</v>
      </c>
      <c r="K893" s="31" t="str">
        <f>_xlfn.XLOOKUP(Calculations[[#This Row],[For XLOOKUP]],Factors[For XLOOKUP],Factors[Factor],"")</f>
        <v>Σ.Ε. CO₂ eq</v>
      </c>
      <c r="L893" s="31">
        <f>_xlfn.XLOOKUP(Calculations[[#This Row],[For XLOOKUP]],Factors[For XLOOKUP],Factors[Value],"")</f>
        <v>9.8485E-4</v>
      </c>
      <c r="M893" s="31" t="str">
        <f>_xlfn.XLOOKUP(Calculations[[#This Row],[For XLOOKUP]],Factors[For XLOOKUP],Factors[Units],"")</f>
        <v>tn CO2 eq/ tn</v>
      </c>
      <c r="N893" s="12" t="str">
        <f>_xlfn.XLOOKUP(Calculations[[#This Row],[For XLOOKUP]],Factors[For XLOOKUP],Factors[Source],"")</f>
        <v>DEFRA 2024</v>
      </c>
      <c r="O893" s="26"/>
      <c r="P893" s="26"/>
      <c r="Q893" s="26"/>
      <c r="R893" s="26"/>
      <c r="S893" s="26">
        <v>0</v>
      </c>
      <c r="T893" s="26" t="s">
        <v>1077</v>
      </c>
      <c r="U893" s="65">
        <v>0</v>
      </c>
    </row>
    <row r="894" spans="1:21" x14ac:dyDescent="0.3">
      <c r="A894" s="8" t="s">
        <v>315</v>
      </c>
      <c r="B894" s="8" t="s">
        <v>598</v>
      </c>
      <c r="C894" s="9" t="s">
        <v>577</v>
      </c>
      <c r="D894" s="9" t="s">
        <v>599</v>
      </c>
      <c r="E894" s="8" t="s">
        <v>622</v>
      </c>
      <c r="F894" s="10" t="s">
        <v>309</v>
      </c>
      <c r="G894" s="29">
        <v>4.5839999999999996</v>
      </c>
      <c r="H894" s="11" t="s">
        <v>258</v>
      </c>
      <c r="I894" s="41" t="s">
        <v>646</v>
      </c>
      <c r="J894" s="46" t="s">
        <v>670</v>
      </c>
      <c r="K894" s="31" t="str">
        <f>_xlfn.XLOOKUP(Calculations[[#This Row],[For XLOOKUP]],Factors[For XLOOKUP],Factors[Factor],"")</f>
        <v>Σ.Ε. CO₂ eq</v>
      </c>
      <c r="L894" s="31">
        <f>_xlfn.XLOOKUP(Calculations[[#This Row],[For XLOOKUP]],Factors[For XLOOKUP],Factors[Value],"")</f>
        <v>0.11023113109243879</v>
      </c>
      <c r="M894" s="31" t="str">
        <f>_xlfn.XLOOKUP(Calculations[[#This Row],[For XLOOKUP]],Factors[For XLOOKUP],Factors[Units],"")</f>
        <v>tn CO2 eq/ tn</v>
      </c>
      <c r="N894" s="12" t="str">
        <f>_xlfn.XLOOKUP(Calculations[[#This Row],[For XLOOKUP]],Factors[For XLOOKUP],Factors[Source],"")</f>
        <v>EPA 2024</v>
      </c>
      <c r="O894" s="26"/>
      <c r="P894" s="26"/>
      <c r="Q894" s="26"/>
      <c r="R894" s="26"/>
      <c r="S894" s="26">
        <v>0.50529950492773945</v>
      </c>
      <c r="T894" s="26" t="s">
        <v>1077</v>
      </c>
      <c r="U894" s="65">
        <v>2.5264975246386969</v>
      </c>
    </row>
    <row r="895" spans="1:21" x14ac:dyDescent="0.3">
      <c r="A895" s="8" t="s">
        <v>315</v>
      </c>
      <c r="B895" s="8" t="s">
        <v>598</v>
      </c>
      <c r="C895" s="9" t="s">
        <v>577</v>
      </c>
      <c r="D895" s="9" t="s">
        <v>599</v>
      </c>
      <c r="E895" s="8" t="s">
        <v>623</v>
      </c>
      <c r="F895" s="10" t="s">
        <v>309</v>
      </c>
      <c r="G895" s="29">
        <v>154.18800000000002</v>
      </c>
      <c r="H895" s="11" t="s">
        <v>258</v>
      </c>
      <c r="I895" s="41" t="s">
        <v>650</v>
      </c>
      <c r="J895" s="46" t="s">
        <v>671</v>
      </c>
      <c r="K895" s="31" t="str">
        <f>_xlfn.XLOOKUP(Calculations[[#This Row],[For XLOOKUP]],Factors[For XLOOKUP],Factors[Factor],"")</f>
        <v>Σ.Ε. CO₂ eq</v>
      </c>
      <c r="L895" s="31">
        <f>_xlfn.XLOOKUP(Calculations[[#This Row],[For XLOOKUP]],Factors[For XLOOKUP],Factors[Value],"")</f>
        <v>5.5115565546219394E-2</v>
      </c>
      <c r="M895" s="31" t="str">
        <f>_xlfn.XLOOKUP(Calculations[[#This Row],[For XLOOKUP]],Factors[For XLOOKUP],Factors[Units],"")</f>
        <v>tn CO2 eq/ tn</v>
      </c>
      <c r="N895" s="12" t="str">
        <f>_xlfn.XLOOKUP(Calculations[[#This Row],[For XLOOKUP]],Factors[For XLOOKUP],Factors[Source],"")</f>
        <v>EPA 2024</v>
      </c>
      <c r="O895" s="26"/>
      <c r="P895" s="26"/>
      <c r="Q895" s="26"/>
      <c r="R895" s="26"/>
      <c r="S895" s="26">
        <v>8.4981588204404783</v>
      </c>
      <c r="T895" s="26" t="s">
        <v>1077</v>
      </c>
      <c r="U895" s="65">
        <v>42.490794102202386</v>
      </c>
    </row>
    <row r="896" spans="1:21" x14ac:dyDescent="0.3">
      <c r="A896" s="8" t="s">
        <v>315</v>
      </c>
      <c r="B896" s="8" t="s">
        <v>598</v>
      </c>
      <c r="C896" s="9" t="s">
        <v>577</v>
      </c>
      <c r="D896" s="9" t="s">
        <v>599</v>
      </c>
      <c r="E896" s="8" t="s">
        <v>623</v>
      </c>
      <c r="F896" s="10" t="s">
        <v>309</v>
      </c>
      <c r="G896" s="29">
        <v>12.942000000000002</v>
      </c>
      <c r="H896" s="11" t="s">
        <v>258</v>
      </c>
      <c r="I896" s="41" t="s">
        <v>651</v>
      </c>
      <c r="J896" s="46" t="s">
        <v>671</v>
      </c>
      <c r="K896" s="31" t="str">
        <f>_xlfn.XLOOKUP(Calculations[[#This Row],[For XLOOKUP]],Factors[For XLOOKUP],Factors[Factor],"")</f>
        <v>Σ.Ε. CO₂ eq</v>
      </c>
      <c r="L896" s="31">
        <f>_xlfn.XLOOKUP(Calculations[[#This Row],[For XLOOKUP]],Factors[For XLOOKUP],Factors[Value],"")</f>
        <v>5.5115565546219394E-2</v>
      </c>
      <c r="M896" s="31" t="str">
        <f>_xlfn.XLOOKUP(Calculations[[#This Row],[For XLOOKUP]],Factors[For XLOOKUP],Factors[Units],"")</f>
        <v>tn CO2 eq/ tn</v>
      </c>
      <c r="N896" s="12" t="str">
        <f>_xlfn.XLOOKUP(Calculations[[#This Row],[For XLOOKUP]],Factors[For XLOOKUP],Factors[Source],"")</f>
        <v>EPA 2024</v>
      </c>
      <c r="O896" s="26"/>
      <c r="P896" s="26"/>
      <c r="Q896" s="26"/>
      <c r="R896" s="26"/>
      <c r="S896" s="26">
        <v>0.71330564929917151</v>
      </c>
      <c r="T896" s="26" t="s">
        <v>1077</v>
      </c>
      <c r="U896" s="65">
        <v>3.5665282464958574</v>
      </c>
    </row>
    <row r="897" spans="1:21" x14ac:dyDescent="0.3">
      <c r="A897" s="8" t="s">
        <v>315</v>
      </c>
      <c r="B897" s="8" t="s">
        <v>598</v>
      </c>
      <c r="C897" s="9" t="s">
        <v>577</v>
      </c>
      <c r="D897" s="9" t="s">
        <v>599</v>
      </c>
      <c r="E897" s="8" t="s">
        <v>624</v>
      </c>
      <c r="F897" s="10" t="s">
        <v>309</v>
      </c>
      <c r="G897" s="29">
        <v>627.48400000000004</v>
      </c>
      <c r="H897" s="11" t="s">
        <v>258</v>
      </c>
      <c r="I897" s="41" t="s">
        <v>651</v>
      </c>
      <c r="J897" s="46" t="s">
        <v>671</v>
      </c>
      <c r="K897" s="31" t="str">
        <f>_xlfn.XLOOKUP(Calculations[[#This Row],[For XLOOKUP]],Factors[For XLOOKUP],Factors[Factor],"")</f>
        <v>Σ.Ε. CO₂ eq</v>
      </c>
      <c r="L897" s="31">
        <f>_xlfn.XLOOKUP(Calculations[[#This Row],[For XLOOKUP]],Factors[For XLOOKUP],Factors[Value],"")</f>
        <v>5.5115565546219394E-2</v>
      </c>
      <c r="M897" s="31" t="str">
        <f>_xlfn.XLOOKUP(Calculations[[#This Row],[For XLOOKUP]],Factors[For XLOOKUP],Factors[Units],"")</f>
        <v>tn CO2 eq/ tn</v>
      </c>
      <c r="N897" s="12" t="str">
        <f>_xlfn.XLOOKUP(Calculations[[#This Row],[For XLOOKUP]],Factors[For XLOOKUP],Factors[Source],"")</f>
        <v>EPA 2024</v>
      </c>
      <c r="O897" s="26"/>
      <c r="P897" s="26"/>
      <c r="Q897" s="26"/>
      <c r="R897" s="26"/>
      <c r="S897" s="26">
        <v>34.584135531203934</v>
      </c>
      <c r="T897" s="26" t="s">
        <v>1077</v>
      </c>
      <c r="U897" s="65">
        <v>172.92067765601965</v>
      </c>
    </row>
    <row r="898" spans="1:21" x14ac:dyDescent="0.3">
      <c r="A898" s="8" t="s">
        <v>315</v>
      </c>
      <c r="B898" s="8" t="s">
        <v>598</v>
      </c>
      <c r="C898" s="9" t="s">
        <v>577</v>
      </c>
      <c r="D898" s="9" t="s">
        <v>599</v>
      </c>
      <c r="E898" s="7" t="s">
        <v>625</v>
      </c>
      <c r="F898" s="10" t="s">
        <v>309</v>
      </c>
      <c r="G898" s="29">
        <v>1.8200000000000001E-2</v>
      </c>
      <c r="H898" s="11" t="s">
        <v>258</v>
      </c>
      <c r="I898" s="41" t="s">
        <v>649</v>
      </c>
      <c r="J898" s="10" t="s">
        <v>666</v>
      </c>
      <c r="K898" s="12" t="str">
        <f>_xlfn.XLOOKUP(Calculations[[#This Row],[For XLOOKUP]],Factors[For XLOOKUP],Factors[Factor],"")</f>
        <v>Σ.Ε. CO₂ eq</v>
      </c>
      <c r="L898" s="12">
        <f>_xlfn.XLOOKUP(Calculations[[#This Row],[For XLOOKUP]],Factors[For XLOOKUP],Factors[Value],"")</f>
        <v>0.52033419999999997</v>
      </c>
      <c r="M898" s="12" t="str">
        <f>_xlfn.XLOOKUP(Calculations[[#This Row],[For XLOOKUP]],Factors[For XLOOKUP],Factors[Units],"")</f>
        <v>tn CO2 eq/ tn</v>
      </c>
      <c r="N898" s="12" t="str">
        <f>_xlfn.XLOOKUP(Calculations[[#This Row],[For XLOOKUP]],Factors[For XLOOKUP],Factors[Source],"")</f>
        <v>DEFRA 2024</v>
      </c>
      <c r="O898" s="54"/>
      <c r="P898" s="54"/>
      <c r="Q898" s="54"/>
      <c r="R898" s="54"/>
      <c r="S898" s="54">
        <v>9.4700824399999994E-3</v>
      </c>
      <c r="T898" s="54" t="s">
        <v>1077</v>
      </c>
      <c r="U898" s="125">
        <v>4.7350412199999997E-2</v>
      </c>
    </row>
    <row r="899" spans="1:21" x14ac:dyDescent="0.3">
      <c r="A899" s="8" t="s">
        <v>315</v>
      </c>
      <c r="B899" s="8" t="s">
        <v>598</v>
      </c>
      <c r="C899" s="9" t="s">
        <v>577</v>
      </c>
      <c r="D899" s="9" t="s">
        <v>599</v>
      </c>
      <c r="E899" s="8" t="s">
        <v>1043</v>
      </c>
      <c r="F899" s="10" t="s">
        <v>309</v>
      </c>
      <c r="G899" s="29">
        <v>2.6240000000000006</v>
      </c>
      <c r="H899" s="11" t="s">
        <v>258</v>
      </c>
      <c r="I899" s="41" t="s">
        <v>647</v>
      </c>
      <c r="J899" s="46" t="s">
        <v>653</v>
      </c>
      <c r="K899" s="31" t="str">
        <f>_xlfn.XLOOKUP(Calculations[[#This Row],[For XLOOKUP]],Factors[For XLOOKUP],Factors[Factor],"")</f>
        <v>Σ.Ε. CO₂ eq</v>
      </c>
      <c r="L899" s="31">
        <f>_xlfn.XLOOKUP(Calculations[[#This Row],[For XLOOKUP]],Factors[For XLOOKUP],Factors[Value],"")</f>
        <v>9.8485E-4</v>
      </c>
      <c r="M899" s="31" t="str">
        <f>_xlfn.XLOOKUP(Calculations[[#This Row],[For XLOOKUP]],Factors[For XLOOKUP],Factors[Units],"")</f>
        <v>tn CO2 eq/ tn</v>
      </c>
      <c r="N899" s="12" t="str">
        <f>_xlfn.XLOOKUP(Calculations[[#This Row],[For XLOOKUP]],Factors[For XLOOKUP],Factors[Source],"")</f>
        <v>DEFRA 2024</v>
      </c>
      <c r="O899" s="26"/>
      <c r="P899" s="26"/>
      <c r="Q899" s="26"/>
      <c r="R899" s="26"/>
      <c r="S899" s="26">
        <v>2.5842464000000002E-3</v>
      </c>
      <c r="T899" s="26" t="s">
        <v>1077</v>
      </c>
      <c r="U899" s="65">
        <v>1.2921232000000001E-2</v>
      </c>
    </row>
    <row r="900" spans="1:21" x14ac:dyDescent="0.3">
      <c r="A900" s="8" t="s">
        <v>315</v>
      </c>
      <c r="B900" s="8" t="s">
        <v>598</v>
      </c>
      <c r="C900" s="9" t="s">
        <v>577</v>
      </c>
      <c r="D900" s="9" t="s">
        <v>599</v>
      </c>
      <c r="E900" s="8" t="s">
        <v>1044</v>
      </c>
      <c r="F900" s="10" t="s">
        <v>309</v>
      </c>
      <c r="G900" s="29">
        <v>0.36786560000000001</v>
      </c>
      <c r="H900" s="11" t="s">
        <v>258</v>
      </c>
      <c r="I900" s="41" t="s">
        <v>650</v>
      </c>
      <c r="J900" s="46" t="s">
        <v>841</v>
      </c>
      <c r="K900" s="31" t="str">
        <f>_xlfn.XLOOKUP(Calculations[[#This Row],[For XLOOKUP]],Factors[For XLOOKUP],Factors[Factor],"")</f>
        <v>Σ.Ε. CO₂ eq</v>
      </c>
      <c r="L900" s="31">
        <f>_xlfn.XLOOKUP(Calculations[[#This Row],[For XLOOKUP]],Factors[For XLOOKUP],Factors[Value],"")</f>
        <v>6.4106099999999997E-3</v>
      </c>
      <c r="M900" s="31" t="str">
        <f>_xlfn.XLOOKUP(Calculations[[#This Row],[For XLOOKUP]],Factors[For XLOOKUP],Factors[Units],"")</f>
        <v>tn CO2 eq/ tn</v>
      </c>
      <c r="N900" s="12" t="str">
        <f>_xlfn.XLOOKUP(Calculations[[#This Row],[For XLOOKUP]],Factors[For XLOOKUP],Factors[Source],"")</f>
        <v>DEFRA 2024</v>
      </c>
      <c r="O900" s="26"/>
      <c r="P900" s="26"/>
      <c r="Q900" s="26"/>
      <c r="R900" s="26"/>
      <c r="S900" s="26">
        <v>2.3582428940160001E-3</v>
      </c>
      <c r="T900" s="26" t="s">
        <v>1077</v>
      </c>
      <c r="U900" s="65">
        <v>1.179121447008E-2</v>
      </c>
    </row>
    <row r="901" spans="1:21" x14ac:dyDescent="0.3">
      <c r="A901" s="8" t="s">
        <v>315</v>
      </c>
      <c r="B901" s="8" t="s">
        <v>598</v>
      </c>
      <c r="C901" s="9" t="s">
        <v>577</v>
      </c>
      <c r="D901" s="9" t="s">
        <v>599</v>
      </c>
      <c r="E901" s="8" t="s">
        <v>1044</v>
      </c>
      <c r="F901" s="10" t="s">
        <v>309</v>
      </c>
      <c r="G901" s="29">
        <v>0.35506280000000001</v>
      </c>
      <c r="H901" s="11" t="s">
        <v>258</v>
      </c>
      <c r="I901" s="41" t="s">
        <v>649</v>
      </c>
      <c r="J901" s="46" t="s">
        <v>841</v>
      </c>
      <c r="K901" s="31" t="str">
        <f>_xlfn.XLOOKUP(Calculations[[#This Row],[For XLOOKUP]],Factors[For XLOOKUP],Factors[Factor],"")</f>
        <v>Σ.Ε. CO₂ eq</v>
      </c>
      <c r="L901" s="31">
        <f>_xlfn.XLOOKUP(Calculations[[#This Row],[For XLOOKUP]],Factors[For XLOOKUP],Factors[Value],"")</f>
        <v>6.4106099999999997E-3</v>
      </c>
      <c r="M901" s="31" t="str">
        <f>_xlfn.XLOOKUP(Calculations[[#This Row],[For XLOOKUP]],Factors[For XLOOKUP],Factors[Units],"")</f>
        <v>tn CO2 eq/ tn</v>
      </c>
      <c r="N901" s="12" t="str">
        <f>_xlfn.XLOOKUP(Calculations[[#This Row],[For XLOOKUP]],Factors[For XLOOKUP],Factors[Source],"")</f>
        <v>DEFRA 2024</v>
      </c>
      <c r="O901" s="26"/>
      <c r="P901" s="26"/>
      <c r="Q901" s="26"/>
      <c r="R901" s="26"/>
      <c r="S901" s="26">
        <v>2.2761691363080002E-3</v>
      </c>
      <c r="T901" s="26" t="s">
        <v>1077</v>
      </c>
      <c r="U901" s="65">
        <v>1.138084568154E-2</v>
      </c>
    </row>
    <row r="902" spans="1:21" x14ac:dyDescent="0.3">
      <c r="A902" s="8" t="s">
        <v>315</v>
      </c>
      <c r="B902" s="8" t="s">
        <v>598</v>
      </c>
      <c r="C902" s="9" t="s">
        <v>577</v>
      </c>
      <c r="D902" s="9" t="s">
        <v>599</v>
      </c>
      <c r="E902" s="8" t="s">
        <v>1045</v>
      </c>
      <c r="F902" s="10" t="s">
        <v>309</v>
      </c>
      <c r="G902" s="29">
        <v>936.60102000000006</v>
      </c>
      <c r="H902" s="11" t="s">
        <v>258</v>
      </c>
      <c r="I902" s="41" t="s">
        <v>650</v>
      </c>
      <c r="J902" s="46" t="s">
        <v>1016</v>
      </c>
      <c r="K902" s="31" t="str">
        <f>_xlfn.XLOOKUP(Calculations[[#This Row],[For XLOOKUP]],Factors[For XLOOKUP],Factors[Factor],"")</f>
        <v>Σ.Ε. CO₂ eq</v>
      </c>
      <c r="L902" s="31">
        <f>_xlfn.XLOOKUP(Calculations[[#This Row],[For XLOOKUP]],Factors[For XLOOKUP],Factors[Value],"")</f>
        <v>2.4404656276834</v>
      </c>
      <c r="M902" s="31" t="str">
        <f>_xlfn.XLOOKUP(Calculations[[#This Row],[For XLOOKUP]],Factors[For XLOOKUP],Factors[Units],"")</f>
        <v>tn CO2 eq/ tn</v>
      </c>
      <c r="N902" s="12" t="str">
        <f>_xlfn.XLOOKUP(Calculations[[#This Row],[For XLOOKUP]],Factors[For XLOOKUP],Factors[Source],"")</f>
        <v>Ecoinvent 3.11</v>
      </c>
      <c r="O902" s="26"/>
      <c r="P902" s="26"/>
      <c r="Q902" s="26"/>
      <c r="R902" s="26"/>
      <c r="S902" s="26">
        <v>2285.742596163213</v>
      </c>
      <c r="T902" s="26" t="s">
        <v>1077</v>
      </c>
      <c r="U902" s="65">
        <v>11428.712980816064</v>
      </c>
    </row>
    <row r="903" spans="1:21" x14ac:dyDescent="0.3">
      <c r="A903" s="8" t="s">
        <v>315</v>
      </c>
      <c r="B903" s="8" t="s">
        <v>598</v>
      </c>
      <c r="C903" s="9" t="s">
        <v>577</v>
      </c>
      <c r="D903" s="9" t="s">
        <v>599</v>
      </c>
      <c r="E903" s="8" t="s">
        <v>626</v>
      </c>
      <c r="F903" s="10" t="s">
        <v>309</v>
      </c>
      <c r="G903" s="29">
        <v>87.43</v>
      </c>
      <c r="H903" s="11" t="s">
        <v>258</v>
      </c>
      <c r="I903" s="41" t="s">
        <v>652</v>
      </c>
      <c r="J903" s="46" t="s">
        <v>1015</v>
      </c>
      <c r="K903" s="31" t="str">
        <f>_xlfn.XLOOKUP(Calculations[[#This Row],[For XLOOKUP]],Factors[For XLOOKUP],Factors[Factor],"")</f>
        <v>Σ.Ε. CO₂ eq</v>
      </c>
      <c r="L903" s="31">
        <f>_xlfn.XLOOKUP(Calculations[[#This Row],[For XLOOKUP]],Factors[For XLOOKUP],Factors[Value],"")</f>
        <v>2.2046226218487758E-2</v>
      </c>
      <c r="M903" s="31" t="str">
        <f>_xlfn.XLOOKUP(Calculations[[#This Row],[For XLOOKUP]],Factors[For XLOOKUP],Factors[Units],"")</f>
        <v>tn CO2 eq/ tn</v>
      </c>
      <c r="N903" s="12" t="str">
        <f>_xlfn.XLOOKUP(Calculations[[#This Row],[For XLOOKUP]],Factors[For XLOOKUP],Factors[Source],"")</f>
        <v>EPA 2024</v>
      </c>
      <c r="O903" s="26"/>
      <c r="P903" s="26"/>
      <c r="Q903" s="26"/>
      <c r="R903" s="26"/>
      <c r="S903" s="26">
        <v>1.9275015582823849</v>
      </c>
      <c r="T903" s="26" t="s">
        <v>1077</v>
      </c>
      <c r="U903" s="65">
        <v>9.6375077914119238</v>
      </c>
    </row>
    <row r="904" spans="1:21" x14ac:dyDescent="0.3">
      <c r="A904" s="8" t="s">
        <v>315</v>
      </c>
      <c r="B904" s="8" t="s">
        <v>598</v>
      </c>
      <c r="C904" s="9" t="s">
        <v>577</v>
      </c>
      <c r="D904" s="9" t="s">
        <v>599</v>
      </c>
      <c r="E904" s="8" t="s">
        <v>627</v>
      </c>
      <c r="F904" s="10" t="s">
        <v>309</v>
      </c>
      <c r="G904" s="29">
        <v>8.7200000000000005E-4</v>
      </c>
      <c r="H904" s="11" t="s">
        <v>258</v>
      </c>
      <c r="I904" s="41" t="s">
        <v>652</v>
      </c>
      <c r="J904" s="46" t="s">
        <v>673</v>
      </c>
      <c r="K904" s="31" t="str">
        <f>_xlfn.XLOOKUP(Calculations[[#This Row],[For XLOOKUP]],Factors[For XLOOKUP],Factors[Factor],"")</f>
        <v>Σ.Ε. CO₂ eq</v>
      </c>
      <c r="L904" s="31">
        <f>_xlfn.XLOOKUP(Calculations[[#This Row],[For XLOOKUP]],Factors[For XLOOKUP],Factors[Value],"")</f>
        <v>0.19841603596638982</v>
      </c>
      <c r="M904" s="31" t="str">
        <f>_xlfn.XLOOKUP(Calculations[[#This Row],[For XLOOKUP]],Factors[For XLOOKUP],Factors[Units],"")</f>
        <v>tn CO2 eq/ tn</v>
      </c>
      <c r="N904" s="12" t="str">
        <f>_xlfn.XLOOKUP(Calculations[[#This Row],[For XLOOKUP]],Factors[For XLOOKUP],Factors[Source],"")</f>
        <v>EPA 2024</v>
      </c>
      <c r="O904" s="26"/>
      <c r="P904" s="26"/>
      <c r="Q904" s="26"/>
      <c r="R904" s="26"/>
      <c r="S904" s="26">
        <v>1.7301878336269192E-4</v>
      </c>
      <c r="T904" s="26" t="s">
        <v>1077</v>
      </c>
      <c r="U904" s="65">
        <v>8.6509391681345962E-4</v>
      </c>
    </row>
    <row r="905" spans="1:21" x14ac:dyDescent="0.3">
      <c r="A905" s="8" t="s">
        <v>315</v>
      </c>
      <c r="B905" s="8" t="s">
        <v>598</v>
      </c>
      <c r="C905" s="9" t="s">
        <v>577</v>
      </c>
      <c r="D905" s="9" t="s">
        <v>599</v>
      </c>
      <c r="E905" s="8" t="s">
        <v>627</v>
      </c>
      <c r="F905" s="10" t="s">
        <v>309</v>
      </c>
      <c r="G905" s="29">
        <v>0.17980000000000002</v>
      </c>
      <c r="H905" s="11" t="s">
        <v>258</v>
      </c>
      <c r="I905" s="41" t="s">
        <v>646</v>
      </c>
      <c r="J905" s="46" t="s">
        <v>673</v>
      </c>
      <c r="K905" s="31" t="str">
        <f>_xlfn.XLOOKUP(Calculations[[#This Row],[For XLOOKUP]],Factors[For XLOOKUP],Factors[Factor],"")</f>
        <v>Σ.Ε. CO₂ eq</v>
      </c>
      <c r="L905" s="31">
        <f>_xlfn.XLOOKUP(Calculations[[#This Row],[For XLOOKUP]],Factors[For XLOOKUP],Factors[Value],"")</f>
        <v>0.19841603596638982</v>
      </c>
      <c r="M905" s="31" t="str">
        <f>_xlfn.XLOOKUP(Calculations[[#This Row],[For XLOOKUP]],Factors[For XLOOKUP],Factors[Units],"")</f>
        <v>tn CO2 eq/ tn</v>
      </c>
      <c r="N905" s="12" t="str">
        <f>_xlfn.XLOOKUP(Calculations[[#This Row],[For XLOOKUP]],Factors[For XLOOKUP],Factors[Source],"")</f>
        <v>EPA 2024</v>
      </c>
      <c r="O905" s="26"/>
      <c r="P905" s="26"/>
      <c r="Q905" s="26"/>
      <c r="R905" s="26"/>
      <c r="S905" s="26">
        <v>3.567520326675689E-2</v>
      </c>
      <c r="T905" s="26" t="s">
        <v>1077</v>
      </c>
      <c r="U905" s="65">
        <v>0.17837601633378444</v>
      </c>
    </row>
    <row r="906" spans="1:21" x14ac:dyDescent="0.3">
      <c r="A906" s="8" t="s">
        <v>315</v>
      </c>
      <c r="B906" s="8" t="s">
        <v>598</v>
      </c>
      <c r="C906" s="9" t="s">
        <v>577</v>
      </c>
      <c r="D906" s="9" t="s">
        <v>599</v>
      </c>
      <c r="E906" s="8" t="s">
        <v>627</v>
      </c>
      <c r="F906" s="10" t="s">
        <v>309</v>
      </c>
      <c r="G906" s="29">
        <v>3.7140000000000004</v>
      </c>
      <c r="H906" s="11" t="s">
        <v>258</v>
      </c>
      <c r="I906" s="41" t="s">
        <v>646</v>
      </c>
      <c r="J906" s="46" t="s">
        <v>673</v>
      </c>
      <c r="K906" s="31" t="str">
        <f>_xlfn.XLOOKUP(Calculations[[#This Row],[For XLOOKUP]],Factors[For XLOOKUP],Factors[Factor],"")</f>
        <v>Σ.Ε. CO₂ eq</v>
      </c>
      <c r="L906" s="31">
        <f>_xlfn.XLOOKUP(Calculations[[#This Row],[For XLOOKUP]],Factors[For XLOOKUP],Factors[Value],"")</f>
        <v>0.19841603596638982</v>
      </c>
      <c r="M906" s="31" t="str">
        <f>_xlfn.XLOOKUP(Calculations[[#This Row],[For XLOOKUP]],Factors[For XLOOKUP],Factors[Units],"")</f>
        <v>tn CO2 eq/ tn</v>
      </c>
      <c r="N906" s="12" t="str">
        <f>_xlfn.XLOOKUP(Calculations[[#This Row],[For XLOOKUP]],Factors[For XLOOKUP],Factors[Source],"")</f>
        <v>EPA 2024</v>
      </c>
      <c r="O906" s="26"/>
      <c r="P906" s="26"/>
      <c r="Q906" s="26"/>
      <c r="R906" s="26"/>
      <c r="S906" s="26">
        <v>0.73691715757917187</v>
      </c>
      <c r="T906" s="26" t="s">
        <v>1077</v>
      </c>
      <c r="U906" s="65">
        <v>3.684585787895859</v>
      </c>
    </row>
    <row r="907" spans="1:21" x14ac:dyDescent="0.3">
      <c r="A907" s="8" t="s">
        <v>315</v>
      </c>
      <c r="B907" s="8" t="s">
        <v>598</v>
      </c>
      <c r="C907" s="9" t="s">
        <v>577</v>
      </c>
      <c r="D907" s="9" t="s">
        <v>599</v>
      </c>
      <c r="E907" s="8" t="s">
        <v>628</v>
      </c>
      <c r="F907" s="10" t="s">
        <v>309</v>
      </c>
      <c r="G907" s="29">
        <v>120.72200000000001</v>
      </c>
      <c r="H907" s="11" t="s">
        <v>258</v>
      </c>
      <c r="I907" s="41" t="s">
        <v>646</v>
      </c>
      <c r="J907" s="46" t="s">
        <v>653</v>
      </c>
      <c r="K907" s="31" t="str">
        <f>_xlfn.XLOOKUP(Calculations[[#This Row],[For XLOOKUP]],Factors[For XLOOKUP],Factors[Factor],"")</f>
        <v>Σ.Ε. CO₂ eq</v>
      </c>
      <c r="L907" s="31">
        <f>_xlfn.XLOOKUP(Calculations[[#This Row],[For XLOOKUP]],Factors[For XLOOKUP],Factors[Value],"")</f>
        <v>9.8485E-4</v>
      </c>
      <c r="M907" s="31" t="str">
        <f>_xlfn.XLOOKUP(Calculations[[#This Row],[For XLOOKUP]],Factors[For XLOOKUP],Factors[Units],"")</f>
        <v>tn CO2 eq/ tn</v>
      </c>
      <c r="N907" s="12" t="str">
        <f>_xlfn.XLOOKUP(Calculations[[#This Row],[For XLOOKUP]],Factors[For XLOOKUP],Factors[Source],"")</f>
        <v>DEFRA 2024</v>
      </c>
      <c r="O907" s="26"/>
      <c r="P907" s="26"/>
      <c r="Q907" s="26"/>
      <c r="R907" s="26"/>
      <c r="S907" s="26">
        <v>0.11889306170000001</v>
      </c>
      <c r="T907" s="26" t="s">
        <v>1077</v>
      </c>
      <c r="U907" s="65">
        <v>0.59446530850000001</v>
      </c>
    </row>
    <row r="908" spans="1:21" x14ac:dyDescent="0.3">
      <c r="A908" s="8" t="s">
        <v>315</v>
      </c>
      <c r="B908" s="8" t="s">
        <v>598</v>
      </c>
      <c r="C908" s="9" t="s">
        <v>577</v>
      </c>
      <c r="D908" s="9" t="s">
        <v>599</v>
      </c>
      <c r="E908" s="8" t="s">
        <v>628</v>
      </c>
      <c r="F908" s="10" t="s">
        <v>309</v>
      </c>
      <c r="G908" s="29">
        <v>65.650000000000006</v>
      </c>
      <c r="H908" s="11" t="s">
        <v>258</v>
      </c>
      <c r="I908" s="41" t="s">
        <v>646</v>
      </c>
      <c r="J908" s="46" t="s">
        <v>653</v>
      </c>
      <c r="K908" s="31" t="str">
        <f>_xlfn.XLOOKUP(Calculations[[#This Row],[For XLOOKUP]],Factors[For XLOOKUP],Factors[Factor],"")</f>
        <v>Σ.Ε. CO₂ eq</v>
      </c>
      <c r="L908" s="31">
        <f>_xlfn.XLOOKUP(Calculations[[#This Row],[For XLOOKUP]],Factors[For XLOOKUP],Factors[Value],"")</f>
        <v>9.8485E-4</v>
      </c>
      <c r="M908" s="31" t="str">
        <f>_xlfn.XLOOKUP(Calculations[[#This Row],[For XLOOKUP]],Factors[For XLOOKUP],Factors[Units],"")</f>
        <v>tn CO2 eq/ tn</v>
      </c>
      <c r="N908" s="12" t="str">
        <f>_xlfn.XLOOKUP(Calculations[[#This Row],[For XLOOKUP]],Factors[For XLOOKUP],Factors[Source],"")</f>
        <v>DEFRA 2024</v>
      </c>
      <c r="O908" s="26"/>
      <c r="P908" s="26"/>
      <c r="Q908" s="26"/>
      <c r="R908" s="26"/>
      <c r="S908" s="26">
        <v>6.46554025E-2</v>
      </c>
      <c r="T908" s="26" t="s">
        <v>1077</v>
      </c>
      <c r="U908" s="65">
        <v>0.32327701250000002</v>
      </c>
    </row>
    <row r="909" spans="1:21" x14ac:dyDescent="0.3">
      <c r="A909" s="8" t="s">
        <v>315</v>
      </c>
      <c r="B909" s="8" t="s">
        <v>598</v>
      </c>
      <c r="C909" s="9" t="s">
        <v>577</v>
      </c>
      <c r="D909" s="9" t="s">
        <v>599</v>
      </c>
      <c r="E909" s="8" t="s">
        <v>629</v>
      </c>
      <c r="F909" s="10" t="s">
        <v>309</v>
      </c>
      <c r="G909" s="29">
        <v>55.491999999999997</v>
      </c>
      <c r="H909" s="11" t="s">
        <v>258</v>
      </c>
      <c r="I909" s="41" t="s">
        <v>649</v>
      </c>
      <c r="J909" s="46" t="s">
        <v>830</v>
      </c>
      <c r="K909" s="31" t="str">
        <f>_xlfn.XLOOKUP(Calculations[[#This Row],[For XLOOKUP]],Factors[For XLOOKUP],Factors[Factor],"")</f>
        <v>Σ.Ε. CO₂ eq</v>
      </c>
      <c r="L909" s="31">
        <f>_xlfn.XLOOKUP(Calculations[[#This Row],[For XLOOKUP]],Factors[For XLOOKUP],Factors[Value],"")</f>
        <v>4.4319176903303399E-2</v>
      </c>
      <c r="M909" s="31" t="str">
        <f>_xlfn.XLOOKUP(Calculations[[#This Row],[For XLOOKUP]],Factors[For XLOOKUP],Factors[Units],"")</f>
        <v>tn CO2 eq/ tn</v>
      </c>
      <c r="N909" s="12" t="str">
        <f>_xlfn.XLOOKUP(Calculations[[#This Row],[For XLOOKUP]],Factors[For XLOOKUP],Factors[Source],"")</f>
        <v>Ecoinvent 3.11</v>
      </c>
      <c r="O909" s="26"/>
      <c r="P909" s="26"/>
      <c r="Q909" s="26"/>
      <c r="R909" s="26"/>
      <c r="S909" s="26">
        <v>2.459359764718112</v>
      </c>
      <c r="T909" s="26" t="s">
        <v>1077</v>
      </c>
      <c r="U909" s="65">
        <v>12.29679882359056</v>
      </c>
    </row>
    <row r="910" spans="1:21" x14ac:dyDescent="0.3">
      <c r="A910" s="8" t="s">
        <v>315</v>
      </c>
      <c r="B910" s="8" t="s">
        <v>598</v>
      </c>
      <c r="C910" s="9" t="s">
        <v>577</v>
      </c>
      <c r="D910" s="9" t="s">
        <v>599</v>
      </c>
      <c r="E910" s="8" t="s">
        <v>630</v>
      </c>
      <c r="F910" s="10" t="s">
        <v>309</v>
      </c>
      <c r="G910" s="29">
        <v>6.9200000000000002E-4</v>
      </c>
      <c r="H910" s="11" t="s">
        <v>258</v>
      </c>
      <c r="I910" s="41" t="s">
        <v>652</v>
      </c>
      <c r="J910" s="46" t="s">
        <v>674</v>
      </c>
      <c r="K910" s="31" t="str">
        <f>_xlfn.XLOOKUP(Calculations[[#This Row],[For XLOOKUP]],Factors[For XLOOKUP],Factors[Factor],"")</f>
        <v>Σ.Ε. CO₂ eq</v>
      </c>
      <c r="L910" s="31">
        <f>_xlfn.XLOOKUP(Calculations[[#This Row],[For XLOOKUP]],Factors[For XLOOKUP],Factors[Value],"")</f>
        <v>6.4106099999999997E-3</v>
      </c>
      <c r="M910" s="31" t="str">
        <f>_xlfn.XLOOKUP(Calculations[[#This Row],[For XLOOKUP]],Factors[For XLOOKUP],Factors[Units],"")</f>
        <v>tn CO2 eq/ tn</v>
      </c>
      <c r="N910" s="12" t="str">
        <f>_xlfn.XLOOKUP(Calculations[[#This Row],[For XLOOKUP]],Factors[For XLOOKUP],Factors[Source],"")</f>
        <v>DEFRA 2024</v>
      </c>
      <c r="O910" s="26"/>
      <c r="P910" s="26"/>
      <c r="Q910" s="26"/>
      <c r="R910" s="26"/>
      <c r="S910" s="26">
        <v>4.4361421200000001E-6</v>
      </c>
      <c r="T910" s="26" t="s">
        <v>1077</v>
      </c>
      <c r="U910" s="65">
        <v>2.21807106E-5</v>
      </c>
    </row>
    <row r="911" spans="1:21" x14ac:dyDescent="0.3">
      <c r="A911" s="8" t="s">
        <v>315</v>
      </c>
      <c r="B911" s="8" t="s">
        <v>598</v>
      </c>
      <c r="C911" s="9" t="s">
        <v>577</v>
      </c>
      <c r="D911" s="9" t="s">
        <v>599</v>
      </c>
      <c r="E911" s="8" t="s">
        <v>630</v>
      </c>
      <c r="F911" s="10" t="s">
        <v>309</v>
      </c>
      <c r="G911" s="29">
        <v>8.6000000000000017E-3</v>
      </c>
      <c r="H911" s="11" t="s">
        <v>258</v>
      </c>
      <c r="I911" s="41" t="s">
        <v>646</v>
      </c>
      <c r="J911" s="46" t="s">
        <v>674</v>
      </c>
      <c r="K911" s="31" t="str">
        <f>_xlfn.XLOOKUP(Calculations[[#This Row],[For XLOOKUP]],Factors[For XLOOKUP],Factors[Factor],"")</f>
        <v>Σ.Ε. CO₂ eq</v>
      </c>
      <c r="L911" s="31">
        <f>_xlfn.XLOOKUP(Calculations[[#This Row],[For XLOOKUP]],Factors[For XLOOKUP],Factors[Value],"")</f>
        <v>6.4106099999999997E-3</v>
      </c>
      <c r="M911" s="31" t="str">
        <f>_xlfn.XLOOKUP(Calculations[[#This Row],[For XLOOKUP]],Factors[For XLOOKUP],Factors[Units],"")</f>
        <v>tn CO2 eq/ tn</v>
      </c>
      <c r="N911" s="12" t="str">
        <f>_xlfn.XLOOKUP(Calculations[[#This Row],[For XLOOKUP]],Factors[For XLOOKUP],Factors[Source],"")</f>
        <v>DEFRA 2024</v>
      </c>
      <c r="O911" s="26"/>
      <c r="P911" s="26"/>
      <c r="Q911" s="26"/>
      <c r="R911" s="26"/>
      <c r="S911" s="26">
        <v>5.5131246000000004E-5</v>
      </c>
      <c r="T911" s="26" t="s">
        <v>1077</v>
      </c>
      <c r="U911" s="65">
        <v>2.7565622999999999E-4</v>
      </c>
    </row>
    <row r="912" spans="1:21" x14ac:dyDescent="0.3">
      <c r="A912" s="8" t="s">
        <v>315</v>
      </c>
      <c r="B912" s="8" t="s">
        <v>598</v>
      </c>
      <c r="C912" s="9" t="s">
        <v>577</v>
      </c>
      <c r="D912" s="9" t="s">
        <v>599</v>
      </c>
      <c r="E912" s="8" t="s">
        <v>630</v>
      </c>
      <c r="F912" s="10" t="s">
        <v>309</v>
      </c>
      <c r="G912" s="29">
        <v>1.7079999999999999E-3</v>
      </c>
      <c r="H912" s="11" t="s">
        <v>258</v>
      </c>
      <c r="I912" s="41" t="s">
        <v>652</v>
      </c>
      <c r="J912" s="46" t="s">
        <v>674</v>
      </c>
      <c r="K912" s="31" t="str">
        <f>_xlfn.XLOOKUP(Calculations[[#This Row],[For XLOOKUP]],Factors[For XLOOKUP],Factors[Factor],"")</f>
        <v>Σ.Ε. CO₂ eq</v>
      </c>
      <c r="L912" s="31">
        <f>_xlfn.XLOOKUP(Calculations[[#This Row],[For XLOOKUP]],Factors[For XLOOKUP],Factors[Value],"")</f>
        <v>6.4106099999999997E-3</v>
      </c>
      <c r="M912" s="31" t="str">
        <f>_xlfn.XLOOKUP(Calculations[[#This Row],[For XLOOKUP]],Factors[For XLOOKUP],Factors[Units],"")</f>
        <v>tn CO2 eq/ tn</v>
      </c>
      <c r="N912" s="12" t="str">
        <f>_xlfn.XLOOKUP(Calculations[[#This Row],[For XLOOKUP]],Factors[For XLOOKUP],Factors[Source],"")</f>
        <v>DEFRA 2024</v>
      </c>
      <c r="O912" s="26"/>
      <c r="P912" s="26"/>
      <c r="Q912" s="26"/>
      <c r="R912" s="26"/>
      <c r="S912" s="26">
        <v>1.0949321879999999E-5</v>
      </c>
      <c r="T912" s="26" t="s">
        <v>1077</v>
      </c>
      <c r="U912" s="65">
        <v>5.4746609399999993E-5</v>
      </c>
    </row>
    <row r="913" spans="1:21" x14ac:dyDescent="0.3">
      <c r="A913" s="8" t="s">
        <v>315</v>
      </c>
      <c r="B913" s="8" t="s">
        <v>598</v>
      </c>
      <c r="C913" s="9" t="s">
        <v>577</v>
      </c>
      <c r="D913" s="9" t="s">
        <v>599</v>
      </c>
      <c r="E913" s="8" t="s">
        <v>630</v>
      </c>
      <c r="F913" s="10" t="s">
        <v>309</v>
      </c>
      <c r="G913" s="29">
        <v>6.1600000000000005E-3</v>
      </c>
      <c r="H913" s="11" t="s">
        <v>258</v>
      </c>
      <c r="I913" s="41" t="s">
        <v>646</v>
      </c>
      <c r="J913" s="46" t="s">
        <v>674</v>
      </c>
      <c r="K913" s="31" t="str">
        <f>_xlfn.XLOOKUP(Calculations[[#This Row],[For XLOOKUP]],Factors[For XLOOKUP],Factors[Factor],"")</f>
        <v>Σ.Ε. CO₂ eq</v>
      </c>
      <c r="L913" s="31">
        <f>_xlfn.XLOOKUP(Calculations[[#This Row],[For XLOOKUP]],Factors[For XLOOKUP],Factors[Value],"")</f>
        <v>6.4106099999999997E-3</v>
      </c>
      <c r="M913" s="31" t="str">
        <f>_xlfn.XLOOKUP(Calculations[[#This Row],[For XLOOKUP]],Factors[For XLOOKUP],Factors[Units],"")</f>
        <v>tn CO2 eq/ tn</v>
      </c>
      <c r="N913" s="12" t="str">
        <f>_xlfn.XLOOKUP(Calculations[[#This Row],[For XLOOKUP]],Factors[For XLOOKUP],Factors[Source],"")</f>
        <v>DEFRA 2024</v>
      </c>
      <c r="O913" s="26"/>
      <c r="P913" s="26"/>
      <c r="Q913" s="26"/>
      <c r="R913" s="26"/>
      <c r="S913" s="26">
        <v>3.94893576E-5</v>
      </c>
      <c r="T913" s="26" t="s">
        <v>1077</v>
      </c>
      <c r="U913" s="65">
        <v>1.9744678799999999E-4</v>
      </c>
    </row>
    <row r="914" spans="1:21" x14ac:dyDescent="0.3">
      <c r="A914" s="8" t="s">
        <v>315</v>
      </c>
      <c r="B914" s="8" t="s">
        <v>598</v>
      </c>
      <c r="C914" s="9" t="s">
        <v>577</v>
      </c>
      <c r="D914" s="9" t="s">
        <v>599</v>
      </c>
      <c r="E914" s="8" t="s">
        <v>631</v>
      </c>
      <c r="F914" s="10" t="s">
        <v>309</v>
      </c>
      <c r="G914" s="29">
        <v>5.3193070159469003E-2</v>
      </c>
      <c r="H914" s="11" t="s">
        <v>258</v>
      </c>
      <c r="I914" s="41" t="s">
        <v>646</v>
      </c>
      <c r="J914" s="46" t="s">
        <v>675</v>
      </c>
      <c r="K914" s="31" t="str">
        <f>_xlfn.XLOOKUP(Calculations[[#This Row],[For XLOOKUP]],Factors[For XLOOKUP],Factors[Factor],"")</f>
        <v>Σ.Ε. CO₂ eq</v>
      </c>
      <c r="L914" s="31">
        <f>_xlfn.XLOOKUP(Calculations[[#This Row],[For XLOOKUP]],Factors[For XLOOKUP],Factors[Value],"")</f>
        <v>6.4106099999999997E-3</v>
      </c>
      <c r="M914" s="31" t="str">
        <f>_xlfn.XLOOKUP(Calculations[[#This Row],[For XLOOKUP]],Factors[For XLOOKUP],Factors[Units],"")</f>
        <v>tn CO2 eq/ tn</v>
      </c>
      <c r="N914" s="12" t="str">
        <f>_xlfn.XLOOKUP(Calculations[[#This Row],[For XLOOKUP]],Factors[For XLOOKUP],Factors[Source],"")</f>
        <v>DEFRA 2024</v>
      </c>
      <c r="O914" s="26"/>
      <c r="P914" s="26"/>
      <c r="Q914" s="26"/>
      <c r="R914" s="26"/>
      <c r="S914" s="26">
        <v>3.4100002749499358E-4</v>
      </c>
      <c r="T914" s="26" t="s">
        <v>1077</v>
      </c>
      <c r="U914" s="65">
        <v>1.7050001374749677E-3</v>
      </c>
    </row>
    <row r="915" spans="1:21" x14ac:dyDescent="0.3">
      <c r="A915" s="8" t="s">
        <v>315</v>
      </c>
      <c r="B915" s="8" t="s">
        <v>598</v>
      </c>
      <c r="C915" s="9" t="s">
        <v>577</v>
      </c>
      <c r="D915" s="9" t="s">
        <v>599</v>
      </c>
      <c r="E915" s="8" t="s">
        <v>631</v>
      </c>
      <c r="F915" s="10" t="s">
        <v>309</v>
      </c>
      <c r="G915" s="29">
        <v>0.47112480503058002</v>
      </c>
      <c r="H915" s="11" t="s">
        <v>258</v>
      </c>
      <c r="I915" s="41" t="s">
        <v>646</v>
      </c>
      <c r="J915" s="46" t="s">
        <v>675</v>
      </c>
      <c r="K915" s="31" t="str">
        <f>_xlfn.XLOOKUP(Calculations[[#This Row],[For XLOOKUP]],Factors[For XLOOKUP],Factors[Factor],"")</f>
        <v>Σ.Ε. CO₂ eq</v>
      </c>
      <c r="L915" s="31">
        <f>_xlfn.XLOOKUP(Calculations[[#This Row],[For XLOOKUP]],Factors[For XLOOKUP],Factors[Value],"")</f>
        <v>6.4106099999999997E-3</v>
      </c>
      <c r="M915" s="31" t="str">
        <f>_xlfn.XLOOKUP(Calculations[[#This Row],[For XLOOKUP]],Factors[For XLOOKUP],Factors[Units],"")</f>
        <v>tn CO2 eq/ tn</v>
      </c>
      <c r="N915" s="12" t="str">
        <f>_xlfn.XLOOKUP(Calculations[[#This Row],[For XLOOKUP]],Factors[For XLOOKUP],Factors[Source],"")</f>
        <v>DEFRA 2024</v>
      </c>
      <c r="O915" s="26"/>
      <c r="P915" s="26"/>
      <c r="Q915" s="26"/>
      <c r="R915" s="26"/>
      <c r="S915" s="26">
        <v>3.0201973863770866E-3</v>
      </c>
      <c r="T915" s="26" t="s">
        <v>1077</v>
      </c>
      <c r="U915" s="65">
        <v>1.5100986931885432E-2</v>
      </c>
    </row>
    <row r="916" spans="1:21" x14ac:dyDescent="0.3">
      <c r="A916" s="8" t="s">
        <v>315</v>
      </c>
      <c r="B916" s="8" t="s">
        <v>598</v>
      </c>
      <c r="C916" s="9" t="s">
        <v>577</v>
      </c>
      <c r="D916" s="9" t="s">
        <v>599</v>
      </c>
      <c r="E916" s="8" t="s">
        <v>631</v>
      </c>
      <c r="F916" s="10" t="s">
        <v>309</v>
      </c>
      <c r="G916" s="29">
        <v>0.14415091740185101</v>
      </c>
      <c r="H916" s="11" t="s">
        <v>258</v>
      </c>
      <c r="I916" s="41" t="s">
        <v>646</v>
      </c>
      <c r="J916" s="46" t="s">
        <v>675</v>
      </c>
      <c r="K916" s="31" t="str">
        <f>_xlfn.XLOOKUP(Calculations[[#This Row],[For XLOOKUP]],Factors[For XLOOKUP],Factors[Factor],"")</f>
        <v>Σ.Ε. CO₂ eq</v>
      </c>
      <c r="L916" s="31">
        <f>_xlfn.XLOOKUP(Calculations[[#This Row],[For XLOOKUP]],Factors[For XLOOKUP],Factors[Value],"")</f>
        <v>6.4106099999999997E-3</v>
      </c>
      <c r="M916" s="31" t="str">
        <f>_xlfn.XLOOKUP(Calculations[[#This Row],[For XLOOKUP]],Factors[For XLOOKUP],Factors[Units],"")</f>
        <v>tn CO2 eq/ tn</v>
      </c>
      <c r="N916" s="12" t="str">
        <f>_xlfn.XLOOKUP(Calculations[[#This Row],[For XLOOKUP]],Factors[For XLOOKUP],Factors[Source],"")</f>
        <v>DEFRA 2024</v>
      </c>
      <c r="O916" s="26"/>
      <c r="P916" s="26"/>
      <c r="Q916" s="26"/>
      <c r="R916" s="26"/>
      <c r="S916" s="26">
        <v>9.2409531260548023E-4</v>
      </c>
      <c r="T916" s="26" t="s">
        <v>1077</v>
      </c>
      <c r="U916" s="65">
        <v>4.6204765630274008E-3</v>
      </c>
    </row>
    <row r="917" spans="1:21" x14ac:dyDescent="0.3">
      <c r="A917" s="8" t="s">
        <v>315</v>
      </c>
      <c r="B917" s="8" t="s">
        <v>598</v>
      </c>
      <c r="C917" s="9" t="s">
        <v>577</v>
      </c>
      <c r="D917" s="9" t="s">
        <v>599</v>
      </c>
      <c r="E917" s="8" t="s">
        <v>631</v>
      </c>
      <c r="F917" s="10" t="s">
        <v>309</v>
      </c>
      <c r="G917" s="29">
        <v>0.26</v>
      </c>
      <c r="H917" s="11" t="s">
        <v>258</v>
      </c>
      <c r="I917" s="41" t="s">
        <v>646</v>
      </c>
      <c r="J917" s="46" t="s">
        <v>675</v>
      </c>
      <c r="K917" s="31" t="str">
        <f>_xlfn.XLOOKUP(Calculations[[#This Row],[For XLOOKUP]],Factors[For XLOOKUP],Factors[Factor],"")</f>
        <v>Σ.Ε. CO₂ eq</v>
      </c>
      <c r="L917" s="31">
        <f>_xlfn.XLOOKUP(Calculations[[#This Row],[For XLOOKUP]],Factors[For XLOOKUP],Factors[Value],"")</f>
        <v>6.4106099999999997E-3</v>
      </c>
      <c r="M917" s="31" t="str">
        <f>_xlfn.XLOOKUP(Calculations[[#This Row],[For XLOOKUP]],Factors[For XLOOKUP],Factors[Units],"")</f>
        <v>tn CO2 eq/ tn</v>
      </c>
      <c r="N917" s="12" t="str">
        <f>_xlfn.XLOOKUP(Calculations[[#This Row],[For XLOOKUP]],Factors[For XLOOKUP],Factors[Source],"")</f>
        <v>DEFRA 2024</v>
      </c>
      <c r="O917" s="26"/>
      <c r="P917" s="26"/>
      <c r="Q917" s="26"/>
      <c r="R917" s="26"/>
      <c r="S917" s="26">
        <v>1.6667586000000002E-3</v>
      </c>
      <c r="T917" s="26" t="s">
        <v>1077</v>
      </c>
      <c r="U917" s="65">
        <v>8.3337930000000008E-3</v>
      </c>
    </row>
    <row r="918" spans="1:21" x14ac:dyDescent="0.3">
      <c r="A918" s="8" t="s">
        <v>315</v>
      </c>
      <c r="B918" s="8" t="s">
        <v>598</v>
      </c>
      <c r="C918" s="9" t="s">
        <v>577</v>
      </c>
      <c r="D918" s="9" t="s">
        <v>599</v>
      </c>
      <c r="E918" s="8" t="s">
        <v>631</v>
      </c>
      <c r="F918" s="10" t="s">
        <v>309</v>
      </c>
      <c r="G918" s="29">
        <v>7.0000000000000007E-2</v>
      </c>
      <c r="H918" s="11" t="s">
        <v>258</v>
      </c>
      <c r="I918" s="41" t="s">
        <v>646</v>
      </c>
      <c r="J918" s="46" t="s">
        <v>675</v>
      </c>
      <c r="K918" s="31" t="str">
        <f>_xlfn.XLOOKUP(Calculations[[#This Row],[For XLOOKUP]],Factors[For XLOOKUP],Factors[Factor],"")</f>
        <v>Σ.Ε. CO₂ eq</v>
      </c>
      <c r="L918" s="31">
        <f>_xlfn.XLOOKUP(Calculations[[#This Row],[For XLOOKUP]],Factors[For XLOOKUP],Factors[Value],"")</f>
        <v>6.4106099999999997E-3</v>
      </c>
      <c r="M918" s="31" t="str">
        <f>_xlfn.XLOOKUP(Calculations[[#This Row],[For XLOOKUP]],Factors[For XLOOKUP],Factors[Units],"")</f>
        <v>tn CO2 eq/ tn</v>
      </c>
      <c r="N918" s="12" t="str">
        <f>_xlfn.XLOOKUP(Calculations[[#This Row],[For XLOOKUP]],Factors[For XLOOKUP],Factors[Source],"")</f>
        <v>DEFRA 2024</v>
      </c>
      <c r="O918" s="26"/>
      <c r="P918" s="26"/>
      <c r="Q918" s="26"/>
      <c r="R918" s="26"/>
      <c r="S918" s="26">
        <v>4.4874270000000004E-4</v>
      </c>
      <c r="T918" s="26" t="s">
        <v>1077</v>
      </c>
      <c r="U918" s="65">
        <v>2.2437135000000002E-3</v>
      </c>
    </row>
    <row r="919" spans="1:21" x14ac:dyDescent="0.3">
      <c r="A919" s="8" t="s">
        <v>315</v>
      </c>
      <c r="B919" s="8" t="s">
        <v>598</v>
      </c>
      <c r="C919" s="9" t="s">
        <v>577</v>
      </c>
      <c r="D919" s="9" t="s">
        <v>599</v>
      </c>
      <c r="E919" s="8" t="s">
        <v>631</v>
      </c>
      <c r="F919" s="10" t="s">
        <v>309</v>
      </c>
      <c r="G919" s="29">
        <v>1.381638185960234E-2</v>
      </c>
      <c r="H919" s="11" t="s">
        <v>258</v>
      </c>
      <c r="I919" s="41" t="s">
        <v>646</v>
      </c>
      <c r="J919" s="46" t="s">
        <v>675</v>
      </c>
      <c r="K919" s="31" t="str">
        <f>_xlfn.XLOOKUP(Calculations[[#This Row],[For XLOOKUP]],Factors[For XLOOKUP],Factors[Factor],"")</f>
        <v>Σ.Ε. CO₂ eq</v>
      </c>
      <c r="L919" s="31">
        <f>_xlfn.XLOOKUP(Calculations[[#This Row],[For XLOOKUP]],Factors[For XLOOKUP],Factors[Value],"")</f>
        <v>6.4106099999999997E-3</v>
      </c>
      <c r="M919" s="31" t="str">
        <f>_xlfn.XLOOKUP(Calculations[[#This Row],[For XLOOKUP]],Factors[For XLOOKUP],Factors[Units],"")</f>
        <v>tn CO2 eq/ tn</v>
      </c>
      <c r="N919" s="12" t="str">
        <f>_xlfn.XLOOKUP(Calculations[[#This Row],[For XLOOKUP]],Factors[For XLOOKUP],Factors[Source],"")</f>
        <v>DEFRA 2024</v>
      </c>
      <c r="O919" s="26"/>
      <c r="P919" s="26"/>
      <c r="Q919" s="26"/>
      <c r="R919" s="26"/>
      <c r="S919" s="26">
        <v>8.8571435712985348E-5</v>
      </c>
      <c r="T919" s="26" t="s">
        <v>1077</v>
      </c>
      <c r="U919" s="65">
        <v>4.4285717856492674E-4</v>
      </c>
    </row>
    <row r="920" spans="1:21" x14ac:dyDescent="0.3">
      <c r="A920" s="8" t="s">
        <v>315</v>
      </c>
      <c r="B920" s="8" t="s">
        <v>598</v>
      </c>
      <c r="C920" s="9" t="s">
        <v>577</v>
      </c>
      <c r="D920" s="9" t="s">
        <v>599</v>
      </c>
      <c r="E920" s="8" t="s">
        <v>631</v>
      </c>
      <c r="F920" s="10" t="s">
        <v>309</v>
      </c>
      <c r="G920" s="29">
        <v>29.085714000000003</v>
      </c>
      <c r="H920" s="11" t="s">
        <v>258</v>
      </c>
      <c r="I920" s="41" t="s">
        <v>646</v>
      </c>
      <c r="J920" s="46" t="s">
        <v>675</v>
      </c>
      <c r="K920" s="31" t="str">
        <f>_xlfn.XLOOKUP(Calculations[[#This Row],[For XLOOKUP]],Factors[For XLOOKUP],Factors[Factor],"")</f>
        <v>Σ.Ε. CO₂ eq</v>
      </c>
      <c r="L920" s="31">
        <f>_xlfn.XLOOKUP(Calculations[[#This Row],[For XLOOKUP]],Factors[For XLOOKUP],Factors[Value],"")</f>
        <v>6.4106099999999997E-3</v>
      </c>
      <c r="M920" s="31" t="str">
        <f>_xlfn.XLOOKUP(Calculations[[#This Row],[For XLOOKUP]],Factors[For XLOOKUP],Factors[Units],"")</f>
        <v>tn CO2 eq/ tn</v>
      </c>
      <c r="N920" s="12" t="str">
        <f>_xlfn.XLOOKUP(Calculations[[#This Row],[For XLOOKUP]],Factors[For XLOOKUP],Factors[Source],"")</f>
        <v>DEFRA 2024</v>
      </c>
      <c r="O920" s="26"/>
      <c r="P920" s="26"/>
      <c r="Q920" s="26"/>
      <c r="R920" s="26"/>
      <c r="S920" s="26">
        <v>0.18645716902553999</v>
      </c>
      <c r="T920" s="26" t="s">
        <v>1077</v>
      </c>
      <c r="U920" s="65">
        <v>0.93228584512769996</v>
      </c>
    </row>
    <row r="921" spans="1:21" x14ac:dyDescent="0.3">
      <c r="A921" s="8" t="s">
        <v>315</v>
      </c>
      <c r="B921" s="8" t="s">
        <v>598</v>
      </c>
      <c r="C921" s="9" t="s">
        <v>298</v>
      </c>
      <c r="D921" s="9" t="s">
        <v>599</v>
      </c>
      <c r="E921" s="8" t="s">
        <v>632</v>
      </c>
      <c r="F921" s="10" t="s">
        <v>309</v>
      </c>
      <c r="G921" s="29">
        <v>0.79200000000000004</v>
      </c>
      <c r="H921" s="11" t="s">
        <v>258</v>
      </c>
      <c r="I921" s="41" t="s">
        <v>646</v>
      </c>
      <c r="J921" s="46" t="s">
        <v>676</v>
      </c>
      <c r="K921" s="31" t="str">
        <f>_xlfn.XLOOKUP(Calculations[[#This Row],[For XLOOKUP]],Factors[For XLOOKUP],Factors[Factor],"")</f>
        <v>Σ.Ε. CO₂ eq</v>
      </c>
      <c r="L921" s="31">
        <f>_xlfn.XLOOKUP(Calculations[[#This Row],[For XLOOKUP]],Factors[For XLOOKUP],Factors[Value],"")</f>
        <v>0.63934056033614495</v>
      </c>
      <c r="M921" s="31" t="str">
        <f>_xlfn.XLOOKUP(Calculations[[#This Row],[For XLOOKUP]],Factors[For XLOOKUP],Factors[Units],"")</f>
        <v>tn CO2 eq/ tn</v>
      </c>
      <c r="N921" s="12" t="str">
        <f>_xlfn.XLOOKUP(Calculations[[#This Row],[For XLOOKUP]],Factors[For XLOOKUP],Factors[Source],"")</f>
        <v>EPA 2024</v>
      </c>
      <c r="O921" s="26"/>
      <c r="P921" s="26"/>
      <c r="Q921" s="26"/>
      <c r="R921" s="26"/>
      <c r="S921" s="26">
        <v>0.50635772378622679</v>
      </c>
      <c r="T921" s="26" t="s">
        <v>1077</v>
      </c>
      <c r="U921" s="65">
        <v>2.531788618931134</v>
      </c>
    </row>
    <row r="922" spans="1:21" x14ac:dyDescent="0.3">
      <c r="A922" s="8" t="s">
        <v>315</v>
      </c>
      <c r="B922" s="8" t="s">
        <v>598</v>
      </c>
      <c r="C922" s="9" t="s">
        <v>577</v>
      </c>
      <c r="D922" s="9" t="s">
        <v>599</v>
      </c>
      <c r="E922" s="8" t="s">
        <v>632</v>
      </c>
      <c r="F922" s="10" t="s">
        <v>309</v>
      </c>
      <c r="G922" s="29">
        <v>0.11366313417340342</v>
      </c>
      <c r="H922" s="11" t="s">
        <v>258</v>
      </c>
      <c r="I922" s="41" t="s">
        <v>648</v>
      </c>
      <c r="J922" s="46" t="s">
        <v>676</v>
      </c>
      <c r="K922" s="31" t="str">
        <f>_xlfn.XLOOKUP(Calculations[[#This Row],[For XLOOKUP]],Factors[For XLOOKUP],Factors[Factor],"")</f>
        <v>Σ.Ε. CO₂ eq</v>
      </c>
      <c r="L922" s="31">
        <f>_xlfn.XLOOKUP(Calculations[[#This Row],[For XLOOKUP]],Factors[For XLOOKUP],Factors[Value],"")</f>
        <v>0.63934056033614495</v>
      </c>
      <c r="M922" s="31" t="str">
        <f>_xlfn.XLOOKUP(Calculations[[#This Row],[For XLOOKUP]],Factors[For XLOOKUP],Factors[Units],"")</f>
        <v>tn CO2 eq/ tn</v>
      </c>
      <c r="N922" s="12" t="str">
        <f>_xlfn.XLOOKUP(Calculations[[#This Row],[For XLOOKUP]],Factors[For XLOOKUP],Factors[Source],"")</f>
        <v>EPA 2024</v>
      </c>
      <c r="O922" s="26"/>
      <c r="P922" s="26"/>
      <c r="Q922" s="26"/>
      <c r="R922" s="26"/>
      <c r="S922" s="26">
        <v>7.2669451891986162E-2</v>
      </c>
      <c r="T922" s="26" t="s">
        <v>1077</v>
      </c>
      <c r="U922" s="65">
        <v>0.36334725945993079</v>
      </c>
    </row>
    <row r="923" spans="1:21" x14ac:dyDescent="0.3">
      <c r="A923" s="8" t="s">
        <v>315</v>
      </c>
      <c r="B923" s="8" t="s">
        <v>598</v>
      </c>
      <c r="C923" s="9" t="s">
        <v>577</v>
      </c>
      <c r="D923" s="9" t="s">
        <v>599</v>
      </c>
      <c r="E923" s="8" t="s">
        <v>632</v>
      </c>
      <c r="F923" s="10" t="s">
        <v>309</v>
      </c>
      <c r="G923" s="29">
        <v>7.000000000000001E-4</v>
      </c>
      <c r="H923" s="11" t="s">
        <v>258</v>
      </c>
      <c r="I923" s="41" t="s">
        <v>648</v>
      </c>
      <c r="J923" s="46" t="s">
        <v>676</v>
      </c>
      <c r="K923" s="31" t="str">
        <f>_xlfn.XLOOKUP(Calculations[[#This Row],[For XLOOKUP]],Factors[For XLOOKUP],Factors[Factor],"")</f>
        <v>Σ.Ε. CO₂ eq</v>
      </c>
      <c r="L923" s="31">
        <f>_xlfn.XLOOKUP(Calculations[[#This Row],[For XLOOKUP]],Factors[For XLOOKUP],Factors[Value],"")</f>
        <v>0.63934056033614495</v>
      </c>
      <c r="M923" s="31" t="str">
        <f>_xlfn.XLOOKUP(Calculations[[#This Row],[For XLOOKUP]],Factors[For XLOOKUP],Factors[Units],"")</f>
        <v>tn CO2 eq/ tn</v>
      </c>
      <c r="N923" s="12" t="str">
        <f>_xlfn.XLOOKUP(Calculations[[#This Row],[For XLOOKUP]],Factors[For XLOOKUP],Factors[Source],"")</f>
        <v>EPA 2024</v>
      </c>
      <c r="O923" s="26"/>
      <c r="P923" s="26"/>
      <c r="Q923" s="26"/>
      <c r="R923" s="26"/>
      <c r="S923" s="26">
        <v>4.4753839223530146E-4</v>
      </c>
      <c r="T923" s="26" t="s">
        <v>1077</v>
      </c>
      <c r="U923" s="65">
        <v>2.2376919611765073E-3</v>
      </c>
    </row>
    <row r="924" spans="1:21" x14ac:dyDescent="0.3">
      <c r="A924" s="8" t="s">
        <v>315</v>
      </c>
      <c r="B924" s="8" t="s">
        <v>598</v>
      </c>
      <c r="C924" s="9" t="s">
        <v>577</v>
      </c>
      <c r="D924" s="9" t="s">
        <v>599</v>
      </c>
      <c r="E924" s="8" t="s">
        <v>632</v>
      </c>
      <c r="F924" s="10" t="s">
        <v>309</v>
      </c>
      <c r="G924" s="106">
        <v>1.0067010940724381</v>
      </c>
      <c r="H924" s="108" t="s">
        <v>258</v>
      </c>
      <c r="I924" s="27" t="s">
        <v>648</v>
      </c>
      <c r="J924" s="48" t="s">
        <v>676</v>
      </c>
      <c r="K924" s="31" t="str">
        <f>_xlfn.XLOOKUP(Calculations[[#This Row],[For XLOOKUP]],Factors[For XLOOKUP],Factors[Factor],"")</f>
        <v>Σ.Ε. CO₂ eq</v>
      </c>
      <c r="L924" s="31">
        <f>_xlfn.XLOOKUP(Calculations[[#This Row],[For XLOOKUP]],Factors[For XLOOKUP],Factors[Value],"")</f>
        <v>0.63934056033614495</v>
      </c>
      <c r="M924" s="31" t="str">
        <f>_xlfn.XLOOKUP(Calculations[[#This Row],[For XLOOKUP]],Factors[For XLOOKUP],Factors[Units],"")</f>
        <v>tn CO2 eq/ tn</v>
      </c>
      <c r="N924" s="12" t="str">
        <f>_xlfn.XLOOKUP(Calculations[[#This Row],[For XLOOKUP]],Factors[For XLOOKUP],Factors[Source],"")</f>
        <v>EPA 2024</v>
      </c>
      <c r="O924" s="26"/>
      <c r="P924" s="26"/>
      <c r="Q924" s="26"/>
      <c r="R924" s="26"/>
      <c r="S924" s="26">
        <v>0.64362484157528277</v>
      </c>
      <c r="T924" s="26" t="s">
        <v>1077</v>
      </c>
      <c r="U924" s="65">
        <v>3.2181242078764134</v>
      </c>
    </row>
    <row r="925" spans="1:21" x14ac:dyDescent="0.3">
      <c r="A925" s="8" t="s">
        <v>315</v>
      </c>
      <c r="B925" s="8" t="s">
        <v>598</v>
      </c>
      <c r="C925" s="9" t="s">
        <v>577</v>
      </c>
      <c r="D925" s="9" t="s">
        <v>599</v>
      </c>
      <c r="E925" s="8" t="s">
        <v>632</v>
      </c>
      <c r="F925" s="10" t="s">
        <v>309</v>
      </c>
      <c r="G925" s="106">
        <v>23.601112000000001</v>
      </c>
      <c r="H925" s="108" t="s">
        <v>258</v>
      </c>
      <c r="I925" s="27" t="s">
        <v>648</v>
      </c>
      <c r="J925" s="48" t="s">
        <v>676</v>
      </c>
      <c r="K925" s="31" t="str">
        <f>_xlfn.XLOOKUP(Calculations[[#This Row],[For XLOOKUP]],Factors[For XLOOKUP],Factors[Factor],"")</f>
        <v>Σ.Ε. CO₂ eq</v>
      </c>
      <c r="L925" s="31">
        <f>_xlfn.XLOOKUP(Calculations[[#This Row],[For XLOOKUP]],Factors[For XLOOKUP],Factors[Value],"")</f>
        <v>0.63934056033614495</v>
      </c>
      <c r="M925" s="31" t="str">
        <f>_xlfn.XLOOKUP(Calculations[[#This Row],[For XLOOKUP]],Factors[For XLOOKUP],Factors[Units],"")</f>
        <v>tn CO2 eq/ tn</v>
      </c>
      <c r="N925" s="12" t="str">
        <f>_xlfn.XLOOKUP(Calculations[[#This Row],[For XLOOKUP]],Factors[For XLOOKUP],Factors[Source],"")</f>
        <v>EPA 2024</v>
      </c>
      <c r="O925" s="26"/>
      <c r="P925" s="26"/>
      <c r="Q925" s="26"/>
      <c r="R925" s="26"/>
      <c r="S925" s="26">
        <v>15.089148170636117</v>
      </c>
      <c r="T925" s="26" t="s">
        <v>1077</v>
      </c>
      <c r="U925" s="65">
        <v>75.445740853180581</v>
      </c>
    </row>
    <row r="926" spans="1:21" x14ac:dyDescent="0.3">
      <c r="A926" s="8" t="s">
        <v>315</v>
      </c>
      <c r="B926" s="8" t="s">
        <v>598</v>
      </c>
      <c r="C926" s="9" t="s">
        <v>577</v>
      </c>
      <c r="D926" s="9" t="s">
        <v>599</v>
      </c>
      <c r="E926" s="8" t="s">
        <v>632</v>
      </c>
      <c r="F926" s="10" t="s">
        <v>309</v>
      </c>
      <c r="G926" s="29">
        <v>0.46700000000000003</v>
      </c>
      <c r="H926" s="11" t="s">
        <v>258</v>
      </c>
      <c r="I926" s="41" t="s">
        <v>652</v>
      </c>
      <c r="J926" s="46" t="s">
        <v>678</v>
      </c>
      <c r="K926" s="31" t="str">
        <f>_xlfn.XLOOKUP(Calculations[[#This Row],[For XLOOKUP]],Factors[For XLOOKUP],Factors[Factor],"")</f>
        <v>Σ.Ε. CO₂ eq</v>
      </c>
      <c r="L926" s="31">
        <f>_xlfn.XLOOKUP(Calculations[[#This Row],[For XLOOKUP]],Factors[For XLOOKUP],Factors[Value],"")</f>
        <v>2.2046226218487758E-2</v>
      </c>
      <c r="M926" s="31" t="str">
        <f>_xlfn.XLOOKUP(Calculations[[#This Row],[For XLOOKUP]],Factors[For XLOOKUP],Factors[Units],"")</f>
        <v>tn CO2 eq/ tn</v>
      </c>
      <c r="N926" s="12" t="str">
        <f>_xlfn.XLOOKUP(Calculations[[#This Row],[For XLOOKUP]],Factors[For XLOOKUP],Factors[Source],"")</f>
        <v>EPA 2024</v>
      </c>
      <c r="O926" s="26"/>
      <c r="P926" s="26"/>
      <c r="Q926" s="26"/>
      <c r="R926" s="26"/>
      <c r="S926" s="26">
        <v>1.0295587644033783E-2</v>
      </c>
      <c r="T926" s="26" t="s">
        <v>1077</v>
      </c>
      <c r="U926" s="65">
        <v>5.1477938220168912E-2</v>
      </c>
    </row>
    <row r="927" spans="1:21" x14ac:dyDescent="0.3">
      <c r="A927" s="8" t="s">
        <v>315</v>
      </c>
      <c r="B927" s="8" t="s">
        <v>598</v>
      </c>
      <c r="C927" s="9" t="s">
        <v>577</v>
      </c>
      <c r="D927" s="9" t="s">
        <v>599</v>
      </c>
      <c r="E927" s="8" t="s">
        <v>632</v>
      </c>
      <c r="F927" s="10" t="s">
        <v>309</v>
      </c>
      <c r="G927" s="29">
        <v>0.30802217312792401</v>
      </c>
      <c r="H927" s="11" t="s">
        <v>258</v>
      </c>
      <c r="I927" s="41" t="s">
        <v>648</v>
      </c>
      <c r="J927" s="46" t="s">
        <v>676</v>
      </c>
      <c r="K927" s="31" t="str">
        <f>_xlfn.XLOOKUP(Calculations[[#This Row],[For XLOOKUP]],Factors[For XLOOKUP],Factors[Factor],"")</f>
        <v>Σ.Ε. CO₂ eq</v>
      </c>
      <c r="L927" s="31">
        <f>_xlfn.XLOOKUP(Calculations[[#This Row],[For XLOOKUP]],Factors[For XLOOKUP],Factors[Value],"")</f>
        <v>0.63934056033614495</v>
      </c>
      <c r="M927" s="31" t="str">
        <f>_xlfn.XLOOKUP(Calculations[[#This Row],[For XLOOKUP]],Factors[For XLOOKUP],Factors[Units],"")</f>
        <v>tn CO2 eq/ tn</v>
      </c>
      <c r="N927" s="12" t="str">
        <f>_xlfn.XLOOKUP(Calculations[[#This Row],[For XLOOKUP]],Factors[For XLOOKUP],Factors[Source],"")</f>
        <v>EPA 2024</v>
      </c>
      <c r="O927" s="26"/>
      <c r="P927" s="26"/>
      <c r="Q927" s="26"/>
      <c r="R927" s="26"/>
      <c r="S927" s="26">
        <v>0.196931068763564</v>
      </c>
      <c r="T927" s="26" t="s">
        <v>1077</v>
      </c>
      <c r="U927" s="65">
        <v>0.98465534381781994</v>
      </c>
    </row>
    <row r="928" spans="1:21" x14ac:dyDescent="0.3">
      <c r="A928" s="8" t="s">
        <v>315</v>
      </c>
      <c r="B928" s="8" t="s">
        <v>598</v>
      </c>
      <c r="C928" s="9" t="s">
        <v>577</v>
      </c>
      <c r="D928" s="9" t="s">
        <v>599</v>
      </c>
      <c r="E928" s="8" t="s">
        <v>632</v>
      </c>
      <c r="F928" s="10" t="s">
        <v>309</v>
      </c>
      <c r="G928" s="29">
        <v>2.9522891993091799E-2</v>
      </c>
      <c r="H928" s="11" t="s">
        <v>258</v>
      </c>
      <c r="I928" s="41" t="s">
        <v>648</v>
      </c>
      <c r="J928" s="46" t="s">
        <v>676</v>
      </c>
      <c r="K928" s="31" t="str">
        <f>_xlfn.XLOOKUP(Calculations[[#This Row],[For XLOOKUP]],Factors[For XLOOKUP],Factors[Factor],"")</f>
        <v>Σ.Ε. CO₂ eq</v>
      </c>
      <c r="L928" s="31">
        <f>_xlfn.XLOOKUP(Calculations[[#This Row],[For XLOOKUP]],Factors[For XLOOKUP],Factors[Value],"")</f>
        <v>0.63934056033614495</v>
      </c>
      <c r="M928" s="31" t="str">
        <f>_xlfn.XLOOKUP(Calculations[[#This Row],[For XLOOKUP]],Factors[For XLOOKUP],Factors[Units],"")</f>
        <v>tn CO2 eq/ tn</v>
      </c>
      <c r="N928" s="12" t="str">
        <f>_xlfn.XLOOKUP(Calculations[[#This Row],[For XLOOKUP]],Factors[For XLOOKUP],Factors[Source],"")</f>
        <v>EPA 2024</v>
      </c>
      <c r="O928" s="26"/>
      <c r="P928" s="26"/>
      <c r="Q928" s="26"/>
      <c r="R928" s="26"/>
      <c r="S928" s="26">
        <v>1.8875182309606799E-2</v>
      </c>
      <c r="T928" s="26" t="s">
        <v>1077</v>
      </c>
      <c r="U928" s="65">
        <v>9.4375911548033986E-2</v>
      </c>
    </row>
    <row r="929" spans="1:21" x14ac:dyDescent="0.3">
      <c r="A929" s="8" t="s">
        <v>315</v>
      </c>
      <c r="B929" s="8" t="s">
        <v>598</v>
      </c>
      <c r="C929" s="9" t="s">
        <v>577</v>
      </c>
      <c r="D929" s="9" t="s">
        <v>599</v>
      </c>
      <c r="E929" s="8" t="s">
        <v>632</v>
      </c>
      <c r="F929" s="10" t="s">
        <v>309</v>
      </c>
      <c r="G929" s="29">
        <v>1.7000000000000001E-3</v>
      </c>
      <c r="H929" s="11" t="s">
        <v>258</v>
      </c>
      <c r="I929" s="41" t="s">
        <v>648</v>
      </c>
      <c r="J929" s="46" t="s">
        <v>676</v>
      </c>
      <c r="K929" s="31" t="str">
        <f>_xlfn.XLOOKUP(Calculations[[#This Row],[For XLOOKUP]],Factors[For XLOOKUP],Factors[Factor],"")</f>
        <v>Σ.Ε. CO₂ eq</v>
      </c>
      <c r="L929" s="31">
        <f>_xlfn.XLOOKUP(Calculations[[#This Row],[For XLOOKUP]],Factors[For XLOOKUP],Factors[Value],"")</f>
        <v>0.63934056033614495</v>
      </c>
      <c r="M929" s="31" t="str">
        <f>_xlfn.XLOOKUP(Calculations[[#This Row],[For XLOOKUP]],Factors[For XLOOKUP],Factors[Units],"")</f>
        <v>tn CO2 eq/ tn</v>
      </c>
      <c r="N929" s="12" t="str">
        <f>_xlfn.XLOOKUP(Calculations[[#This Row],[For XLOOKUP]],Factors[For XLOOKUP],Factors[Source],"")</f>
        <v>EPA 2024</v>
      </c>
      <c r="O929" s="26"/>
      <c r="P929" s="26"/>
      <c r="Q929" s="26"/>
      <c r="R929" s="26"/>
      <c r="S929" s="26">
        <v>1.0868789525714465E-3</v>
      </c>
      <c r="T929" s="26" t="s">
        <v>1077</v>
      </c>
      <c r="U929" s="65">
        <v>5.4343947628572326E-3</v>
      </c>
    </row>
    <row r="930" spans="1:21" x14ac:dyDescent="0.3">
      <c r="A930" s="8" t="s">
        <v>315</v>
      </c>
      <c r="B930" s="8" t="s">
        <v>598</v>
      </c>
      <c r="C930" s="9" t="s">
        <v>577</v>
      </c>
      <c r="D930" s="9" t="s">
        <v>599</v>
      </c>
      <c r="E930" s="8" t="s">
        <v>632</v>
      </c>
      <c r="F930" s="10" t="s">
        <v>309</v>
      </c>
      <c r="G930" s="29">
        <v>3.5198</v>
      </c>
      <c r="H930" s="11" t="s">
        <v>258</v>
      </c>
      <c r="I930" s="41" t="s">
        <v>648</v>
      </c>
      <c r="J930" s="46" t="s">
        <v>676</v>
      </c>
      <c r="K930" s="31" t="str">
        <f>_xlfn.XLOOKUP(Calculations[[#This Row],[For XLOOKUP]],Factors[For XLOOKUP],Factors[Factor],"")</f>
        <v>Σ.Ε. CO₂ eq</v>
      </c>
      <c r="L930" s="31">
        <f>_xlfn.XLOOKUP(Calculations[[#This Row],[For XLOOKUP]],Factors[For XLOOKUP],Factors[Value],"")</f>
        <v>0.63934056033614495</v>
      </c>
      <c r="M930" s="31" t="str">
        <f>_xlfn.XLOOKUP(Calculations[[#This Row],[For XLOOKUP]],Factors[For XLOOKUP],Factors[Units],"")</f>
        <v>tn CO2 eq/ tn</v>
      </c>
      <c r="N930" s="12" t="str">
        <f>_xlfn.XLOOKUP(Calculations[[#This Row],[For XLOOKUP]],Factors[For XLOOKUP],Factors[Source],"")</f>
        <v>EPA 2024</v>
      </c>
      <c r="O930" s="26"/>
      <c r="P930" s="26"/>
      <c r="Q930" s="26"/>
      <c r="R930" s="26"/>
      <c r="S930" s="26">
        <v>2.2503509042711634</v>
      </c>
      <c r="T930" s="26" t="s">
        <v>1077</v>
      </c>
      <c r="U930" s="65">
        <v>11.251754521355815</v>
      </c>
    </row>
    <row r="931" spans="1:21" x14ac:dyDescent="0.3">
      <c r="A931" s="8" t="s">
        <v>315</v>
      </c>
      <c r="B931" s="8" t="s">
        <v>598</v>
      </c>
      <c r="C931" s="9" t="s">
        <v>577</v>
      </c>
      <c r="D931" s="9" t="s">
        <v>599</v>
      </c>
      <c r="E931" s="8" t="s">
        <v>1036</v>
      </c>
      <c r="F931" s="10" t="s">
        <v>309</v>
      </c>
      <c r="G931" s="29">
        <v>8.2000000000000017E-2</v>
      </c>
      <c r="H931" s="11" t="s">
        <v>258</v>
      </c>
      <c r="I931" s="41" t="s">
        <v>649</v>
      </c>
      <c r="J931" s="46" t="s">
        <v>656</v>
      </c>
      <c r="K931" s="31" t="str">
        <f>_xlfn.XLOOKUP(Calculations[[#This Row],[For XLOOKUP]],Factors[For XLOOKUP],Factors[Factor],"")</f>
        <v>Σ.Ε. CO₂ eq</v>
      </c>
      <c r="L931" s="31">
        <f>_xlfn.XLOOKUP(Calculations[[#This Row],[For XLOOKUP]],Factors[For XLOOKUP],Factors[Value],"")</f>
        <v>6.4106099999999997E-3</v>
      </c>
      <c r="M931" s="31" t="str">
        <f>_xlfn.XLOOKUP(Calculations[[#This Row],[For XLOOKUP]],Factors[For XLOOKUP],Factors[Units],"")</f>
        <v>tn CO2 eq/ tn</v>
      </c>
      <c r="N931" s="12" t="str">
        <f>_xlfn.XLOOKUP(Calculations[[#This Row],[For XLOOKUP]],Factors[For XLOOKUP],Factors[Source],"")</f>
        <v>DEFRA 2024</v>
      </c>
      <c r="O931" s="26"/>
      <c r="P931" s="26"/>
      <c r="Q931" s="26"/>
      <c r="R931" s="26"/>
      <c r="S931" s="26">
        <v>5.2567002000000003E-4</v>
      </c>
      <c r="T931" s="26" t="s">
        <v>1077</v>
      </c>
      <c r="U931" s="65">
        <v>2.6283501000000003E-3</v>
      </c>
    </row>
    <row r="932" spans="1:21" x14ac:dyDescent="0.3">
      <c r="A932" s="8" t="s">
        <v>315</v>
      </c>
      <c r="B932" s="8" t="s">
        <v>598</v>
      </c>
      <c r="C932" s="9" t="s">
        <v>577</v>
      </c>
      <c r="D932" s="9" t="s">
        <v>599</v>
      </c>
      <c r="E932" s="8" t="s">
        <v>1046</v>
      </c>
      <c r="F932" s="10" t="s">
        <v>309</v>
      </c>
      <c r="G932" s="29">
        <v>0.7400000000000001</v>
      </c>
      <c r="H932" s="11" t="s">
        <v>258</v>
      </c>
      <c r="I932" s="41" t="s">
        <v>646</v>
      </c>
      <c r="J932" s="46" t="s">
        <v>675</v>
      </c>
      <c r="K932" s="31" t="str">
        <f>_xlfn.XLOOKUP(Calculations[[#This Row],[For XLOOKUP]],Factors[For XLOOKUP],Factors[Factor],"")</f>
        <v>Σ.Ε. CO₂ eq</v>
      </c>
      <c r="L932" s="31">
        <f>_xlfn.XLOOKUP(Calculations[[#This Row],[For XLOOKUP]],Factors[For XLOOKUP],Factors[Value],"")</f>
        <v>6.4106099999999997E-3</v>
      </c>
      <c r="M932" s="31" t="str">
        <f>_xlfn.XLOOKUP(Calculations[[#This Row],[For XLOOKUP]],Factors[For XLOOKUP],Factors[Units],"")</f>
        <v>tn CO2 eq/ tn</v>
      </c>
      <c r="N932" s="12" t="str">
        <f>_xlfn.XLOOKUP(Calculations[[#This Row],[For XLOOKUP]],Factors[For XLOOKUP],Factors[Source],"")</f>
        <v>DEFRA 2024</v>
      </c>
      <c r="O932" s="26"/>
      <c r="P932" s="26"/>
      <c r="Q932" s="26"/>
      <c r="R932" s="26"/>
      <c r="S932" s="26">
        <v>4.7438514000000005E-3</v>
      </c>
      <c r="T932" s="26" t="s">
        <v>1077</v>
      </c>
      <c r="U932" s="65">
        <v>2.3719257000000001E-2</v>
      </c>
    </row>
    <row r="933" spans="1:21" x14ac:dyDescent="0.3">
      <c r="A933" s="8" t="s">
        <v>315</v>
      </c>
      <c r="B933" s="8" t="s">
        <v>598</v>
      </c>
      <c r="C933" s="9" t="s">
        <v>297</v>
      </c>
      <c r="D933" s="9" t="s">
        <v>599</v>
      </c>
      <c r="E933" s="8" t="s">
        <v>633</v>
      </c>
      <c r="F933" s="10" t="s">
        <v>309</v>
      </c>
      <c r="G933" s="29">
        <v>498.56800000000004</v>
      </c>
      <c r="H933" s="11" t="s">
        <v>258</v>
      </c>
      <c r="I933" s="41" t="s">
        <v>646</v>
      </c>
      <c r="J933" s="46" t="s">
        <v>677</v>
      </c>
      <c r="K933" s="31" t="str">
        <f>_xlfn.XLOOKUP(Calculations[[#This Row],[For XLOOKUP]],Factors[For XLOOKUP],Factors[Factor],"")</f>
        <v>Σ.Ε. CO₂ eq</v>
      </c>
      <c r="L933" s="31">
        <f>_xlfn.XLOOKUP(Calculations[[#This Row],[For XLOOKUP]],Factors[For XLOOKUP],Factors[Value],"")</f>
        <v>0.24250848840336534</v>
      </c>
      <c r="M933" s="31" t="str">
        <f>_xlfn.XLOOKUP(Calculations[[#This Row],[For XLOOKUP]],Factors[For XLOOKUP],Factors[Units],"")</f>
        <v>tn CO2 eq/ tn</v>
      </c>
      <c r="N933" s="12" t="str">
        <f>_xlfn.XLOOKUP(Calculations[[#This Row],[For XLOOKUP]],Factors[For XLOOKUP],Factors[Source],"")</f>
        <v>EPA 2024</v>
      </c>
      <c r="O933" s="26"/>
      <c r="P933" s="26"/>
      <c r="Q933" s="26"/>
      <c r="R933" s="26"/>
      <c r="S933" s="26">
        <v>120.90697204628906</v>
      </c>
      <c r="T933" s="26" t="s">
        <v>1077</v>
      </c>
      <c r="U933" s="65">
        <v>604.53486023144524</v>
      </c>
    </row>
    <row r="934" spans="1:21" x14ac:dyDescent="0.3">
      <c r="A934" s="8" t="s">
        <v>315</v>
      </c>
      <c r="B934" s="8" t="s">
        <v>598</v>
      </c>
      <c r="C934" s="9" t="s">
        <v>577</v>
      </c>
      <c r="D934" s="9" t="s">
        <v>599</v>
      </c>
      <c r="E934" s="8" t="s">
        <v>633</v>
      </c>
      <c r="F934" s="10" t="s">
        <v>309</v>
      </c>
      <c r="G934" s="29">
        <v>1.1366040632365182E-2</v>
      </c>
      <c r="H934" s="11" t="s">
        <v>258</v>
      </c>
      <c r="I934" s="41" t="s">
        <v>646</v>
      </c>
      <c r="J934" s="46" t="s">
        <v>677</v>
      </c>
      <c r="K934" s="31" t="str">
        <f>_xlfn.XLOOKUP(Calculations[[#This Row],[For XLOOKUP]],Factors[For XLOOKUP],Factors[Factor],"")</f>
        <v>Σ.Ε. CO₂ eq</v>
      </c>
      <c r="L934" s="31">
        <f>_xlfn.XLOOKUP(Calculations[[#This Row],[For XLOOKUP]],Factors[For XLOOKUP],Factors[Value],"")</f>
        <v>0.24250848840336534</v>
      </c>
      <c r="M934" s="31" t="str">
        <f>_xlfn.XLOOKUP(Calculations[[#This Row],[For XLOOKUP]],Factors[For XLOOKUP],Factors[Units],"")</f>
        <v>tn CO2 eq/ tn</v>
      </c>
      <c r="N934" s="12" t="str">
        <f>_xlfn.XLOOKUP(Calculations[[#This Row],[For XLOOKUP]],Factors[For XLOOKUP],Factors[Source],"")</f>
        <v>EPA 2024</v>
      </c>
      <c r="O934" s="26"/>
      <c r="P934" s="26"/>
      <c r="Q934" s="26"/>
      <c r="R934" s="26"/>
      <c r="S934" s="26">
        <v>2.7563613328861107E-3</v>
      </c>
      <c r="T934" s="26" t="s">
        <v>1077</v>
      </c>
      <c r="U934" s="65">
        <v>1.3781806664430553E-2</v>
      </c>
    </row>
    <row r="935" spans="1:21" x14ac:dyDescent="0.3">
      <c r="A935" s="8" t="s">
        <v>315</v>
      </c>
      <c r="B935" s="8" t="s">
        <v>598</v>
      </c>
      <c r="C935" s="9" t="s">
        <v>577</v>
      </c>
      <c r="D935" s="9" t="s">
        <v>599</v>
      </c>
      <c r="E935" s="8" t="s">
        <v>633</v>
      </c>
      <c r="F935" s="10" t="s">
        <v>309</v>
      </c>
      <c r="G935" s="29">
        <v>0.1006676933826026</v>
      </c>
      <c r="H935" s="11" t="s">
        <v>258</v>
      </c>
      <c r="I935" s="41" t="s">
        <v>646</v>
      </c>
      <c r="J935" s="46" t="s">
        <v>677</v>
      </c>
      <c r="K935" s="31" t="str">
        <f>_xlfn.XLOOKUP(Calculations[[#This Row],[For XLOOKUP]],Factors[For XLOOKUP],Factors[Factor],"")</f>
        <v>Σ.Ε. CO₂ eq</v>
      </c>
      <c r="L935" s="31">
        <f>_xlfn.XLOOKUP(Calculations[[#This Row],[For XLOOKUP]],Factors[For XLOOKUP],Factors[Value],"")</f>
        <v>0.24250848840336534</v>
      </c>
      <c r="M935" s="31" t="str">
        <f>_xlfn.XLOOKUP(Calculations[[#This Row],[For XLOOKUP]],Factors[For XLOOKUP],Factors[Units],"")</f>
        <v>tn CO2 eq/ tn</v>
      </c>
      <c r="N935" s="12" t="str">
        <f>_xlfn.XLOOKUP(Calculations[[#This Row],[For XLOOKUP]],Factors[For XLOOKUP],Factors[Source],"")</f>
        <v>EPA 2024</v>
      </c>
      <c r="O935" s="26"/>
      <c r="P935" s="26"/>
      <c r="Q935" s="26"/>
      <c r="R935" s="26"/>
      <c r="S935" s="26">
        <v>2.4412770153268423E-2</v>
      </c>
      <c r="T935" s="26" t="s">
        <v>1077</v>
      </c>
      <c r="U935" s="65">
        <v>0.1220638507663421</v>
      </c>
    </row>
    <row r="936" spans="1:21" x14ac:dyDescent="0.3">
      <c r="A936" s="8" t="s">
        <v>315</v>
      </c>
      <c r="B936" s="8" t="s">
        <v>598</v>
      </c>
      <c r="C936" s="9" t="s">
        <v>577</v>
      </c>
      <c r="D936" s="9" t="s">
        <v>599</v>
      </c>
      <c r="E936" s="8" t="s">
        <v>633</v>
      </c>
      <c r="F936" s="10" t="s">
        <v>309</v>
      </c>
      <c r="G936" s="29">
        <v>3.0801478077318603E-2</v>
      </c>
      <c r="H936" s="11" t="s">
        <v>258</v>
      </c>
      <c r="I936" s="41" t="s">
        <v>646</v>
      </c>
      <c r="J936" s="46" t="s">
        <v>677</v>
      </c>
      <c r="K936" s="31" t="str">
        <f>_xlfn.XLOOKUP(Calculations[[#This Row],[For XLOOKUP]],Factors[For XLOOKUP],Factors[Factor],"")</f>
        <v>Σ.Ε. CO₂ eq</v>
      </c>
      <c r="L936" s="31">
        <f>_xlfn.XLOOKUP(Calculations[[#This Row],[For XLOOKUP]],Factors[For XLOOKUP],Factors[Value],"")</f>
        <v>0.24250848840336534</v>
      </c>
      <c r="M936" s="31" t="str">
        <f>_xlfn.XLOOKUP(Calculations[[#This Row],[For XLOOKUP]],Factors[For XLOOKUP],Factors[Units],"")</f>
        <v>tn CO2 eq/ tn</v>
      </c>
      <c r="N936" s="12" t="str">
        <f>_xlfn.XLOOKUP(Calculations[[#This Row],[For XLOOKUP]],Factors[For XLOOKUP],Factors[Source],"")</f>
        <v>EPA 2024</v>
      </c>
      <c r="O936" s="26"/>
      <c r="P936" s="26"/>
      <c r="Q936" s="26"/>
      <c r="R936" s="26"/>
      <c r="S936" s="26">
        <v>7.4696198891199307E-3</v>
      </c>
      <c r="T936" s="26" t="s">
        <v>1077</v>
      </c>
      <c r="U936" s="65">
        <v>3.734809944559965E-2</v>
      </c>
    </row>
    <row r="937" spans="1:21" x14ac:dyDescent="0.3">
      <c r="A937" s="8" t="s">
        <v>315</v>
      </c>
      <c r="B937" s="8" t="s">
        <v>598</v>
      </c>
      <c r="C937" s="9" t="s">
        <v>577</v>
      </c>
      <c r="D937" s="9" t="s">
        <v>599</v>
      </c>
      <c r="E937" s="8" t="s">
        <v>633</v>
      </c>
      <c r="F937" s="10" t="s">
        <v>309</v>
      </c>
      <c r="G937" s="29">
        <v>1.6379999999999999</v>
      </c>
      <c r="H937" s="11" t="s">
        <v>258</v>
      </c>
      <c r="I937" s="41" t="s">
        <v>646</v>
      </c>
      <c r="J937" s="46" t="s">
        <v>677</v>
      </c>
      <c r="K937" s="31" t="str">
        <f>_xlfn.XLOOKUP(Calculations[[#This Row],[For XLOOKUP]],Factors[For XLOOKUP],Factors[Factor],"")</f>
        <v>Σ.Ε. CO₂ eq</v>
      </c>
      <c r="L937" s="31">
        <f>_xlfn.XLOOKUP(Calculations[[#This Row],[For XLOOKUP]],Factors[For XLOOKUP],Factors[Value],"")</f>
        <v>0.24250848840336534</v>
      </c>
      <c r="M937" s="31" t="str">
        <f>_xlfn.XLOOKUP(Calculations[[#This Row],[For XLOOKUP]],Factors[For XLOOKUP],Factors[Units],"")</f>
        <v>tn CO2 eq/ tn</v>
      </c>
      <c r="N937" s="12" t="str">
        <f>_xlfn.XLOOKUP(Calculations[[#This Row],[For XLOOKUP]],Factors[For XLOOKUP],Factors[Source],"")</f>
        <v>EPA 2024</v>
      </c>
      <c r="O937" s="26"/>
      <c r="P937" s="26"/>
      <c r="Q937" s="26"/>
      <c r="R937" s="26"/>
      <c r="S937" s="26">
        <v>0.39722890400471239</v>
      </c>
      <c r="T937" s="26" t="s">
        <v>1077</v>
      </c>
      <c r="U937" s="65">
        <v>1.9861445200235619</v>
      </c>
    </row>
    <row r="938" spans="1:21" x14ac:dyDescent="0.3">
      <c r="A938" s="8" t="s">
        <v>315</v>
      </c>
      <c r="B938" s="8" t="s">
        <v>598</v>
      </c>
      <c r="C938" s="9" t="s">
        <v>577</v>
      </c>
      <c r="D938" s="9" t="s">
        <v>599</v>
      </c>
      <c r="E938" s="8" t="s">
        <v>633</v>
      </c>
      <c r="F938" s="10" t="s">
        <v>309</v>
      </c>
      <c r="G938" s="29">
        <v>5.2000000000000005E-2</v>
      </c>
      <c r="H938" s="11" t="s">
        <v>258</v>
      </c>
      <c r="I938" s="41" t="s">
        <v>646</v>
      </c>
      <c r="J938" s="46" t="s">
        <v>677</v>
      </c>
      <c r="K938" s="31" t="str">
        <f>_xlfn.XLOOKUP(Calculations[[#This Row],[For XLOOKUP]],Factors[For XLOOKUP],Factors[Factor],"")</f>
        <v>Σ.Ε. CO₂ eq</v>
      </c>
      <c r="L938" s="31">
        <f>_xlfn.XLOOKUP(Calculations[[#This Row],[For XLOOKUP]],Factors[For XLOOKUP],Factors[Value],"")</f>
        <v>0.24250848840336534</v>
      </c>
      <c r="M938" s="31" t="str">
        <f>_xlfn.XLOOKUP(Calculations[[#This Row],[For XLOOKUP]],Factors[For XLOOKUP],Factors[Units],"")</f>
        <v>tn CO2 eq/ tn</v>
      </c>
      <c r="N938" s="12" t="str">
        <f>_xlfn.XLOOKUP(Calculations[[#This Row],[For XLOOKUP]],Factors[For XLOOKUP],Factors[Source],"")</f>
        <v>EPA 2024</v>
      </c>
      <c r="O938" s="26"/>
      <c r="P938" s="26"/>
      <c r="Q938" s="26"/>
      <c r="R938" s="26"/>
      <c r="S938" s="26">
        <v>1.2610441396974998E-2</v>
      </c>
      <c r="T938" s="26" t="s">
        <v>1077</v>
      </c>
      <c r="U938" s="65">
        <v>6.3052206984874987E-2</v>
      </c>
    </row>
    <row r="939" spans="1:21" x14ac:dyDescent="0.3">
      <c r="A939" s="8" t="s">
        <v>315</v>
      </c>
      <c r="B939" s="8" t="s">
        <v>598</v>
      </c>
      <c r="C939" s="9" t="s">
        <v>577</v>
      </c>
      <c r="D939" s="9" t="s">
        <v>599</v>
      </c>
      <c r="E939" s="8" t="s">
        <v>633</v>
      </c>
      <c r="F939" s="10" t="s">
        <v>309</v>
      </c>
      <c r="G939" s="29">
        <v>2.9522183460688801E-3</v>
      </c>
      <c r="H939" s="11" t="s">
        <v>258</v>
      </c>
      <c r="I939" s="41" t="s">
        <v>646</v>
      </c>
      <c r="J939" s="46" t="s">
        <v>677</v>
      </c>
      <c r="K939" s="31" t="str">
        <f>_xlfn.XLOOKUP(Calculations[[#This Row],[For XLOOKUP]],Factors[For XLOOKUP],Factors[Factor],"")</f>
        <v>Σ.Ε. CO₂ eq</v>
      </c>
      <c r="L939" s="31">
        <f>_xlfn.XLOOKUP(Calculations[[#This Row],[For XLOOKUP]],Factors[For XLOOKUP],Factors[Value],"")</f>
        <v>0.24250848840336534</v>
      </c>
      <c r="M939" s="31" t="str">
        <f>_xlfn.XLOOKUP(Calculations[[#This Row],[For XLOOKUP]],Factors[For XLOOKUP],Factors[Units],"")</f>
        <v>tn CO2 eq/ tn</v>
      </c>
      <c r="N939" s="12" t="str">
        <f>_xlfn.XLOOKUP(Calculations[[#This Row],[For XLOOKUP]],Factors[For XLOOKUP],Factors[Source],"")</f>
        <v>EPA 2024</v>
      </c>
      <c r="O939" s="26"/>
      <c r="P939" s="26"/>
      <c r="Q939" s="26"/>
      <c r="R939" s="26"/>
      <c r="S939" s="26">
        <v>7.1593800854184741E-4</v>
      </c>
      <c r="T939" s="26" t="s">
        <v>1077</v>
      </c>
      <c r="U939" s="65">
        <v>3.5796900427092367E-3</v>
      </c>
    </row>
    <row r="940" spans="1:21" x14ac:dyDescent="0.3">
      <c r="A940" s="8" t="s">
        <v>315</v>
      </c>
      <c r="B940" s="8" t="s">
        <v>598</v>
      </c>
      <c r="C940" s="9" t="s">
        <v>577</v>
      </c>
      <c r="D940" s="9" t="s">
        <v>599</v>
      </c>
      <c r="E940" s="8" t="s">
        <v>633</v>
      </c>
      <c r="F940" s="10" t="s">
        <v>309</v>
      </c>
      <c r="G940" s="29">
        <v>116.84021200000002</v>
      </c>
      <c r="H940" s="11" t="s">
        <v>258</v>
      </c>
      <c r="I940" s="41" t="s">
        <v>646</v>
      </c>
      <c r="J940" s="46" t="s">
        <v>677</v>
      </c>
      <c r="K940" s="31" t="str">
        <f>_xlfn.XLOOKUP(Calculations[[#This Row],[For XLOOKUP]],Factors[For XLOOKUP],Factors[Factor],"")</f>
        <v>Σ.Ε. CO₂ eq</v>
      </c>
      <c r="L940" s="31">
        <f>_xlfn.XLOOKUP(Calculations[[#This Row],[For XLOOKUP]],Factors[For XLOOKUP],Factors[Value],"")</f>
        <v>0.24250848840336534</v>
      </c>
      <c r="M940" s="31" t="str">
        <f>_xlfn.XLOOKUP(Calculations[[#This Row],[For XLOOKUP]],Factors[For XLOOKUP],Factors[Units],"")</f>
        <v>tn CO2 eq/ tn</v>
      </c>
      <c r="N940" s="12" t="str">
        <f>_xlfn.XLOOKUP(Calculations[[#This Row],[For XLOOKUP]],Factors[For XLOOKUP],Factors[Source],"")</f>
        <v>EPA 2024</v>
      </c>
      <c r="O940" s="26"/>
      <c r="P940" s="26"/>
      <c r="Q940" s="26"/>
      <c r="R940" s="26"/>
      <c r="S940" s="26">
        <v>28.334743196848752</v>
      </c>
      <c r="T940" s="26" t="s">
        <v>1077</v>
      </c>
      <c r="U940" s="65">
        <v>141.67371598424376</v>
      </c>
    </row>
    <row r="941" spans="1:21" x14ac:dyDescent="0.3">
      <c r="A941" s="8" t="s">
        <v>315</v>
      </c>
      <c r="B941" s="8" t="s">
        <v>598</v>
      </c>
      <c r="C941" s="9" t="s">
        <v>297</v>
      </c>
      <c r="D941" s="9" t="s">
        <v>599</v>
      </c>
      <c r="E941" s="8" t="s">
        <v>634</v>
      </c>
      <c r="F941" s="10" t="s">
        <v>309</v>
      </c>
      <c r="G941" s="29">
        <v>334.77600000000007</v>
      </c>
      <c r="H941" s="11" t="s">
        <v>258</v>
      </c>
      <c r="I941" s="41" t="s">
        <v>651</v>
      </c>
      <c r="J941" s="46" t="s">
        <v>828</v>
      </c>
      <c r="K941" s="31" t="str">
        <f>_xlfn.XLOOKUP(Calculations[[#This Row],[For XLOOKUP]],Factors[For XLOOKUP],Factors[Factor],"")</f>
        <v>Σ.Ε. CO₂ eq</v>
      </c>
      <c r="L941" s="31">
        <f>_xlfn.XLOOKUP(Calculations[[#This Row],[For XLOOKUP]],Factors[For XLOOKUP],Factors[Value],"")</f>
        <v>2.5794084675630673</v>
      </c>
      <c r="M941" s="31" t="str">
        <f>_xlfn.XLOOKUP(Calculations[[#This Row],[For XLOOKUP]],Factors[For XLOOKUP],Factors[Units],"")</f>
        <v>tn CO2 eq/ tn</v>
      </c>
      <c r="N941" s="12" t="str">
        <f>_xlfn.XLOOKUP(Calculations[[#This Row],[For XLOOKUP]],Factors[For XLOOKUP],Factors[Source],"")</f>
        <v>EPA 2024</v>
      </c>
      <c r="O941" s="26"/>
      <c r="P941" s="26"/>
      <c r="Q941" s="26"/>
      <c r="R941" s="26"/>
      <c r="S941" s="26">
        <v>863.52404913689361</v>
      </c>
      <c r="T941" s="26" t="s">
        <v>1077</v>
      </c>
      <c r="U941" s="65">
        <v>4317.6202456844676</v>
      </c>
    </row>
    <row r="942" spans="1:21" x14ac:dyDescent="0.3">
      <c r="A942" s="8" t="s">
        <v>315</v>
      </c>
      <c r="B942" s="8" t="s">
        <v>598</v>
      </c>
      <c r="C942" s="9" t="s">
        <v>297</v>
      </c>
      <c r="D942" s="9" t="s">
        <v>599</v>
      </c>
      <c r="E942" s="8" t="s">
        <v>634</v>
      </c>
      <c r="F942" s="10" t="s">
        <v>309</v>
      </c>
      <c r="G942" s="29">
        <v>514.71600000000001</v>
      </c>
      <c r="H942" s="11" t="s">
        <v>258</v>
      </c>
      <c r="I942" s="41" t="s">
        <v>648</v>
      </c>
      <c r="J942" s="46" t="s">
        <v>831</v>
      </c>
      <c r="K942" s="31" t="str">
        <f>_xlfn.XLOOKUP(Calculations[[#This Row],[For XLOOKUP]],Factors[For XLOOKUP],Factors[Factor],"")</f>
        <v>Σ.Ε. CO₂ eq</v>
      </c>
      <c r="L942" s="31">
        <f>_xlfn.XLOOKUP(Calculations[[#This Row],[For XLOOKUP]],Factors[For XLOOKUP],Factors[Value],"")</f>
        <v>8.8838600000000004E-3</v>
      </c>
      <c r="M942" s="31" t="str">
        <f>_xlfn.XLOOKUP(Calculations[[#This Row],[For XLOOKUP]],Factors[For XLOOKUP],Factors[Units],"")</f>
        <v>tn CO2 eq/ tn</v>
      </c>
      <c r="N942" s="12" t="str">
        <f>_xlfn.XLOOKUP(Calculations[[#This Row],[For XLOOKUP]],Factors[For XLOOKUP],Factors[Source],"")</f>
        <v>DEFRA 2024</v>
      </c>
      <c r="O942" s="26"/>
      <c r="P942" s="26"/>
      <c r="Q942" s="26"/>
      <c r="R942" s="26"/>
      <c r="S942" s="26">
        <v>4.5726648837600008</v>
      </c>
      <c r="T942" s="26" t="s">
        <v>1077</v>
      </c>
      <c r="U942" s="65">
        <v>22.863324418800001</v>
      </c>
    </row>
    <row r="943" spans="1:21" x14ac:dyDescent="0.3">
      <c r="A943" s="8" t="s">
        <v>315</v>
      </c>
      <c r="B943" s="8" t="s">
        <v>598</v>
      </c>
      <c r="C943" s="9" t="s">
        <v>297</v>
      </c>
      <c r="D943" s="9" t="s">
        <v>599</v>
      </c>
      <c r="E943" s="8" t="s">
        <v>634</v>
      </c>
      <c r="F943" s="10" t="s">
        <v>309</v>
      </c>
      <c r="G943" s="29">
        <v>376.22</v>
      </c>
      <c r="H943" s="11" t="s">
        <v>258</v>
      </c>
      <c r="I943" s="41" t="s">
        <v>646</v>
      </c>
      <c r="J943" s="46" t="s">
        <v>677</v>
      </c>
      <c r="K943" s="31" t="str">
        <f>_xlfn.XLOOKUP(Calculations[[#This Row],[For XLOOKUP]],Factors[For XLOOKUP],Factors[Factor],"")</f>
        <v>Σ.Ε. CO₂ eq</v>
      </c>
      <c r="L943" s="31">
        <f>_xlfn.XLOOKUP(Calculations[[#This Row],[For XLOOKUP]],Factors[For XLOOKUP],Factors[Value],"")</f>
        <v>0.24250848840336534</v>
      </c>
      <c r="M943" s="31" t="str">
        <f>_xlfn.XLOOKUP(Calculations[[#This Row],[For XLOOKUP]],Factors[For XLOOKUP],Factors[Units],"")</f>
        <v>tn CO2 eq/ tn</v>
      </c>
      <c r="N943" s="12" t="str">
        <f>_xlfn.XLOOKUP(Calculations[[#This Row],[For XLOOKUP]],Factors[For XLOOKUP],Factors[Source],"")</f>
        <v>EPA 2024</v>
      </c>
      <c r="O943" s="26"/>
      <c r="P943" s="26"/>
      <c r="Q943" s="26"/>
      <c r="R943" s="26"/>
      <c r="S943" s="26">
        <v>91.236543507114121</v>
      </c>
      <c r="T943" s="26" t="s">
        <v>1077</v>
      </c>
      <c r="U943" s="65">
        <v>456.18271753557059</v>
      </c>
    </row>
    <row r="944" spans="1:21" x14ac:dyDescent="0.3">
      <c r="A944" s="8" t="s">
        <v>315</v>
      </c>
      <c r="B944" s="8" t="s">
        <v>598</v>
      </c>
      <c r="C944" s="9" t="s">
        <v>577</v>
      </c>
      <c r="D944" s="9" t="s">
        <v>599</v>
      </c>
      <c r="E944" s="8" t="s">
        <v>634</v>
      </c>
      <c r="F944" s="10" t="s">
        <v>309</v>
      </c>
      <c r="G944" s="29">
        <v>870.25800000000004</v>
      </c>
      <c r="H944" s="11" t="s">
        <v>258</v>
      </c>
      <c r="I944" s="41" t="s">
        <v>648</v>
      </c>
      <c r="J944" s="46" t="s">
        <v>831</v>
      </c>
      <c r="K944" s="31" t="str">
        <f>_xlfn.XLOOKUP(Calculations[[#This Row],[For XLOOKUP]],Factors[For XLOOKUP],Factors[Factor],"")</f>
        <v>Σ.Ε. CO₂ eq</v>
      </c>
      <c r="L944" s="31">
        <f>_xlfn.XLOOKUP(Calculations[[#This Row],[For XLOOKUP]],Factors[For XLOOKUP],Factors[Value],"")</f>
        <v>8.8838600000000004E-3</v>
      </c>
      <c r="M944" s="31" t="str">
        <f>_xlfn.XLOOKUP(Calculations[[#This Row],[For XLOOKUP]],Factors[For XLOOKUP],Factors[Units],"")</f>
        <v>tn CO2 eq/ tn</v>
      </c>
      <c r="N944" s="12" t="str">
        <f>_xlfn.XLOOKUP(Calculations[[#This Row],[For XLOOKUP]],Factors[For XLOOKUP],Factors[Source],"")</f>
        <v>DEFRA 2024</v>
      </c>
      <c r="O944" s="26"/>
      <c r="P944" s="26"/>
      <c r="Q944" s="26"/>
      <c r="R944" s="26"/>
      <c r="S944" s="26">
        <v>7.731250235880001</v>
      </c>
      <c r="T944" s="26" t="s">
        <v>1077</v>
      </c>
      <c r="U944" s="65">
        <v>38.656251179400002</v>
      </c>
    </row>
    <row r="945" spans="1:21" x14ac:dyDescent="0.3">
      <c r="A945" s="8" t="s">
        <v>315</v>
      </c>
      <c r="B945" s="8" t="s">
        <v>598</v>
      </c>
      <c r="C945" s="9" t="s">
        <v>577</v>
      </c>
      <c r="D945" s="9" t="s">
        <v>599</v>
      </c>
      <c r="E945" s="8" t="s">
        <v>634</v>
      </c>
      <c r="F945" s="10" t="s">
        <v>309</v>
      </c>
      <c r="G945" s="29">
        <v>430.4436</v>
      </c>
      <c r="H945" s="11" t="s">
        <v>258</v>
      </c>
      <c r="I945" s="41" t="s">
        <v>646</v>
      </c>
      <c r="J945" s="46" t="s">
        <v>677</v>
      </c>
      <c r="K945" s="31" t="str">
        <f>_xlfn.XLOOKUP(Calculations[[#This Row],[For XLOOKUP]],Factors[For XLOOKUP],Factors[Factor],"")</f>
        <v>Σ.Ε. CO₂ eq</v>
      </c>
      <c r="L945" s="31">
        <f>_xlfn.XLOOKUP(Calculations[[#This Row],[For XLOOKUP]],Factors[For XLOOKUP],Factors[Value],"")</f>
        <v>0.24250848840336534</v>
      </c>
      <c r="M945" s="31" t="str">
        <f>_xlfn.XLOOKUP(Calculations[[#This Row],[For XLOOKUP]],Factors[For XLOOKUP],Factors[Units],"")</f>
        <v>tn CO2 eq/ tn</v>
      </c>
      <c r="N945" s="12" t="str">
        <f>_xlfn.XLOOKUP(Calculations[[#This Row],[For XLOOKUP]],Factors[For XLOOKUP],Factors[Source],"")</f>
        <v>EPA 2024</v>
      </c>
      <c r="O945" s="26"/>
      <c r="P945" s="26"/>
      <c r="Q945" s="26"/>
      <c r="R945" s="26"/>
      <c r="S945" s="26">
        <v>104.38622677890282</v>
      </c>
      <c r="T945" s="26" t="s">
        <v>1077</v>
      </c>
      <c r="U945" s="65">
        <v>521.93113389451412</v>
      </c>
    </row>
    <row r="946" spans="1:21" x14ac:dyDescent="0.3">
      <c r="A946" s="8" t="s">
        <v>315</v>
      </c>
      <c r="B946" s="8" t="s">
        <v>598</v>
      </c>
      <c r="C946" s="9" t="s">
        <v>577</v>
      </c>
      <c r="D946" s="9" t="s">
        <v>599</v>
      </c>
      <c r="E946" s="8" t="s">
        <v>1047</v>
      </c>
      <c r="F946" s="10" t="s">
        <v>309</v>
      </c>
      <c r="G946" s="29">
        <v>117.9907</v>
      </c>
      <c r="H946" s="11" t="s">
        <v>258</v>
      </c>
      <c r="I946" s="41" t="s">
        <v>646</v>
      </c>
      <c r="J946" s="46" t="s">
        <v>679</v>
      </c>
      <c r="K946" s="31" t="str">
        <f>_xlfn.XLOOKUP(Calculations[[#This Row],[For XLOOKUP]],Factors[For XLOOKUP],Factors[Factor],"")</f>
        <v>Σ.Ε. CO₂ eq</v>
      </c>
      <c r="L946" s="31">
        <f>_xlfn.XLOOKUP(Calculations[[#This Row],[For XLOOKUP]],Factors[For XLOOKUP],Factors[Value],"")</f>
        <v>0.23148537529412144</v>
      </c>
      <c r="M946" s="31" t="str">
        <f>_xlfn.XLOOKUP(Calculations[[#This Row],[For XLOOKUP]],Factors[For XLOOKUP],Factors[Units],"")</f>
        <v>tn CO2 eq/ tn</v>
      </c>
      <c r="N946" s="12" t="str">
        <f>_xlfn.XLOOKUP(Calculations[[#This Row],[For XLOOKUP]],Factors[For XLOOKUP],Factors[Source],"")</f>
        <v>EPA 2024</v>
      </c>
      <c r="O946" s="26"/>
      <c r="P946" s="26"/>
      <c r="Q946" s="26"/>
      <c r="R946" s="26"/>
      <c r="S946" s="26">
        <v>27.313121470716098</v>
      </c>
      <c r="T946" s="26" t="s">
        <v>1077</v>
      </c>
      <c r="U946" s="65">
        <v>136.56560735358048</v>
      </c>
    </row>
    <row r="947" spans="1:21" x14ac:dyDescent="0.3">
      <c r="A947" s="8" t="s">
        <v>315</v>
      </c>
      <c r="B947" s="8" t="s">
        <v>598</v>
      </c>
      <c r="C947" s="9" t="s">
        <v>577</v>
      </c>
      <c r="D947" s="9" t="s">
        <v>599</v>
      </c>
      <c r="E947" s="8" t="s">
        <v>635</v>
      </c>
      <c r="F947" s="10" t="s">
        <v>309</v>
      </c>
      <c r="G947" s="29">
        <v>288.69600000000003</v>
      </c>
      <c r="H947" s="11" t="s">
        <v>258</v>
      </c>
      <c r="I947" s="41" t="s">
        <v>646</v>
      </c>
      <c r="J947" s="46" t="s">
        <v>677</v>
      </c>
      <c r="K947" s="31" t="str">
        <f>_xlfn.XLOOKUP(Calculations[[#This Row],[For XLOOKUP]],Factors[For XLOOKUP],Factors[Factor],"")</f>
        <v>Σ.Ε. CO₂ eq</v>
      </c>
      <c r="L947" s="31">
        <f>_xlfn.XLOOKUP(Calculations[[#This Row],[For XLOOKUP]],Factors[For XLOOKUP],Factors[Value],"")</f>
        <v>0.24250848840336534</v>
      </c>
      <c r="M947" s="31" t="str">
        <f>_xlfn.XLOOKUP(Calculations[[#This Row],[For XLOOKUP]],Factors[For XLOOKUP],Factors[Units],"")</f>
        <v>tn CO2 eq/ tn</v>
      </c>
      <c r="N947" s="12" t="str">
        <f>_xlfn.XLOOKUP(Calculations[[#This Row],[For XLOOKUP]],Factors[For XLOOKUP],Factors[Source],"")</f>
        <v>EPA 2024</v>
      </c>
      <c r="O947" s="26"/>
      <c r="P947" s="26"/>
      <c r="Q947" s="26"/>
      <c r="R947" s="26"/>
      <c r="S947" s="26">
        <v>70.011230568097957</v>
      </c>
      <c r="T947" s="26" t="s">
        <v>1077</v>
      </c>
      <c r="U947" s="65">
        <v>350.0561528404898</v>
      </c>
    </row>
    <row r="948" spans="1:21" x14ac:dyDescent="0.3">
      <c r="A948" s="8" t="s">
        <v>315</v>
      </c>
      <c r="B948" s="8" t="s">
        <v>598</v>
      </c>
      <c r="C948" s="9" t="s">
        <v>297</v>
      </c>
      <c r="D948" s="9" t="s">
        <v>599</v>
      </c>
      <c r="E948" s="8" t="s">
        <v>636</v>
      </c>
      <c r="F948" s="10" t="s">
        <v>309</v>
      </c>
      <c r="G948" s="29">
        <v>655.45600000000013</v>
      </c>
      <c r="H948" s="11" t="s">
        <v>258</v>
      </c>
      <c r="I948" s="41" t="s">
        <v>646</v>
      </c>
      <c r="J948" s="46" t="s">
        <v>832</v>
      </c>
      <c r="K948" s="31" t="str">
        <f>_xlfn.XLOOKUP(Calculations[[#This Row],[For XLOOKUP]],Factors[For XLOOKUP],Factors[Factor],"")</f>
        <v>Σ.Ε. CO₂ eq</v>
      </c>
      <c r="L948" s="31">
        <f>_xlfn.XLOOKUP(Calculations[[#This Row],[For XLOOKUP]],Factors[For XLOOKUP],Factors[Value],"")</f>
        <v>0.25353160151260923</v>
      </c>
      <c r="M948" s="31" t="str">
        <f>_xlfn.XLOOKUP(Calculations[[#This Row],[For XLOOKUP]],Factors[For XLOOKUP],Factors[Units],"")</f>
        <v>tn CO2 eq/ tn</v>
      </c>
      <c r="N948" s="12" t="str">
        <f>_xlfn.XLOOKUP(Calculations[[#This Row],[For XLOOKUP]],Factors[For XLOOKUP],Factors[Source],"")</f>
        <v>EPA 2024</v>
      </c>
      <c r="O948" s="26"/>
      <c r="P948" s="26"/>
      <c r="Q948" s="26"/>
      <c r="R948" s="26"/>
      <c r="S948" s="26">
        <v>166.17880940104882</v>
      </c>
      <c r="T948" s="26" t="s">
        <v>1077</v>
      </c>
      <c r="U948" s="65">
        <v>830.89404700524403</v>
      </c>
    </row>
    <row r="949" spans="1:21" x14ac:dyDescent="0.3">
      <c r="A949" s="8" t="s">
        <v>315</v>
      </c>
      <c r="B949" s="8" t="s">
        <v>598</v>
      </c>
      <c r="C949" s="9" t="s">
        <v>577</v>
      </c>
      <c r="D949" s="9" t="s">
        <v>599</v>
      </c>
      <c r="E949" s="8" t="s">
        <v>636</v>
      </c>
      <c r="F949" s="10" t="s">
        <v>309</v>
      </c>
      <c r="G949" s="29">
        <v>1443.2958000000001</v>
      </c>
      <c r="H949" s="11" t="s">
        <v>258</v>
      </c>
      <c r="I949" s="41" t="s">
        <v>646</v>
      </c>
      <c r="J949" s="46" t="s">
        <v>832</v>
      </c>
      <c r="K949" s="31" t="str">
        <f>_xlfn.XLOOKUP(Calculations[[#This Row],[For XLOOKUP]],Factors[For XLOOKUP],Factors[Factor],"")</f>
        <v>Σ.Ε. CO₂ eq</v>
      </c>
      <c r="L949" s="31">
        <f>_xlfn.XLOOKUP(Calculations[[#This Row],[For XLOOKUP]],Factors[For XLOOKUP],Factors[Value],"")</f>
        <v>0.25353160151260923</v>
      </c>
      <c r="M949" s="31" t="str">
        <f>_xlfn.XLOOKUP(Calculations[[#This Row],[For XLOOKUP]],Factors[For XLOOKUP],Factors[Units],"")</f>
        <v>tn CO2 eq/ tn</v>
      </c>
      <c r="N949" s="12" t="str">
        <f>_xlfn.XLOOKUP(Calculations[[#This Row],[For XLOOKUP]],Factors[For XLOOKUP],Factors[Source],"")</f>
        <v>EPA 2024</v>
      </c>
      <c r="O949" s="26"/>
      <c r="P949" s="26"/>
      <c r="Q949" s="26"/>
      <c r="R949" s="26"/>
      <c r="S949" s="26">
        <v>365.92109563042254</v>
      </c>
      <c r="T949" s="26" t="s">
        <v>1077</v>
      </c>
      <c r="U949" s="65">
        <v>1829.6054781521127</v>
      </c>
    </row>
    <row r="950" spans="1:21" x14ac:dyDescent="0.3">
      <c r="A950" s="8" t="s">
        <v>315</v>
      </c>
      <c r="B950" s="8" t="s">
        <v>598</v>
      </c>
      <c r="C950" s="9" t="s">
        <v>577</v>
      </c>
      <c r="D950" s="9" t="s">
        <v>599</v>
      </c>
      <c r="E950" s="8" t="s">
        <v>637</v>
      </c>
      <c r="F950" s="10" t="s">
        <v>309</v>
      </c>
      <c r="G950" s="29">
        <v>511.10599999999999</v>
      </c>
      <c r="H950" s="11" t="s">
        <v>258</v>
      </c>
      <c r="I950" s="41" t="s">
        <v>646</v>
      </c>
      <c r="J950" s="46" t="s">
        <v>677</v>
      </c>
      <c r="K950" s="31" t="str">
        <f>_xlfn.XLOOKUP(Calculations[[#This Row],[For XLOOKUP]],Factors[For XLOOKUP],Factors[Factor],"")</f>
        <v>Σ.Ε. CO₂ eq</v>
      </c>
      <c r="L950" s="31">
        <f>_xlfn.XLOOKUP(Calculations[[#This Row],[For XLOOKUP]],Factors[For XLOOKUP],Factors[Value],"")</f>
        <v>0.24250848840336534</v>
      </c>
      <c r="M950" s="31" t="str">
        <f>_xlfn.XLOOKUP(Calculations[[#This Row],[For XLOOKUP]],Factors[For XLOOKUP],Factors[Units],"")</f>
        <v>tn CO2 eq/ tn</v>
      </c>
      <c r="N950" s="12" t="str">
        <f>_xlfn.XLOOKUP(Calculations[[#This Row],[For XLOOKUP]],Factors[For XLOOKUP],Factors[Source],"")</f>
        <v>EPA 2024</v>
      </c>
      <c r="O950" s="26"/>
      <c r="P950" s="26"/>
      <c r="Q950" s="26"/>
      <c r="R950" s="26"/>
      <c r="S950" s="26">
        <v>123.94754347389045</v>
      </c>
      <c r="T950" s="26" t="s">
        <v>1077</v>
      </c>
      <c r="U950" s="65">
        <v>619.73771736945218</v>
      </c>
    </row>
    <row r="951" spans="1:21" x14ac:dyDescent="0.3">
      <c r="A951" s="8" t="s">
        <v>315</v>
      </c>
      <c r="B951" s="8" t="s">
        <v>598</v>
      </c>
      <c r="C951" s="9" t="s">
        <v>577</v>
      </c>
      <c r="D951" s="9" t="s">
        <v>599</v>
      </c>
      <c r="E951" s="8" t="s">
        <v>1034</v>
      </c>
      <c r="F951" s="10" t="s">
        <v>309</v>
      </c>
      <c r="G951" s="29">
        <v>9.4934000000000018E-2</v>
      </c>
      <c r="H951" s="11" t="s">
        <v>258</v>
      </c>
      <c r="I951" s="41" t="s">
        <v>652</v>
      </c>
      <c r="J951" s="46" t="s">
        <v>680</v>
      </c>
      <c r="K951" s="31" t="str">
        <f>_xlfn.XLOOKUP(Calculations[[#This Row],[For XLOOKUP]],Factors[For XLOOKUP],Factors[Factor],"")</f>
        <v>Σ.Ε. CO₂ eq</v>
      </c>
      <c r="L951" s="31">
        <f>_xlfn.XLOOKUP(Calculations[[#This Row],[For XLOOKUP]],Factors[For XLOOKUP],Factors[Value],"")</f>
        <v>1.05157427048723</v>
      </c>
      <c r="M951" s="31" t="str">
        <f>_xlfn.XLOOKUP(Calculations[[#This Row],[For XLOOKUP]],Factors[For XLOOKUP],Factors[Units],"")</f>
        <v>tn CO2 eq/ tn</v>
      </c>
      <c r="N951" s="12" t="str">
        <f>_xlfn.XLOOKUP(Calculations[[#This Row],[For XLOOKUP]],Factors[For XLOOKUP],Factors[Source],"")</f>
        <v>Ecoinvent 3.11</v>
      </c>
      <c r="O951" s="26"/>
      <c r="P951" s="26"/>
      <c r="Q951" s="26"/>
      <c r="R951" s="26"/>
      <c r="S951" s="26">
        <v>9.9830151794434704E-2</v>
      </c>
      <c r="T951" s="26" t="s">
        <v>1077</v>
      </c>
      <c r="U951" s="65">
        <v>0.49915075897217348</v>
      </c>
    </row>
    <row r="952" spans="1:21" x14ac:dyDescent="0.3">
      <c r="A952" s="8" t="s">
        <v>315</v>
      </c>
      <c r="B952" s="8" t="s">
        <v>598</v>
      </c>
      <c r="C952" s="9" t="s">
        <v>577</v>
      </c>
      <c r="D952" s="9" t="s">
        <v>599</v>
      </c>
      <c r="E952" s="8" t="s">
        <v>1034</v>
      </c>
      <c r="F952" s="10" t="s">
        <v>309</v>
      </c>
      <c r="G952" s="29">
        <v>0.234066</v>
      </c>
      <c r="H952" s="11" t="s">
        <v>258</v>
      </c>
      <c r="I952" s="41" t="s">
        <v>652</v>
      </c>
      <c r="J952" s="46" t="s">
        <v>680</v>
      </c>
      <c r="K952" s="31" t="str">
        <f>_xlfn.XLOOKUP(Calculations[[#This Row],[For XLOOKUP]],Factors[For XLOOKUP],Factors[Factor],"")</f>
        <v>Σ.Ε. CO₂ eq</v>
      </c>
      <c r="L952" s="31">
        <f>_xlfn.XLOOKUP(Calculations[[#This Row],[For XLOOKUP]],Factors[For XLOOKUP],Factors[Value],"")</f>
        <v>1.05157427048723</v>
      </c>
      <c r="M952" s="31" t="str">
        <f>_xlfn.XLOOKUP(Calculations[[#This Row],[For XLOOKUP]],Factors[For XLOOKUP],Factors[Units],"")</f>
        <v>tn CO2 eq/ tn</v>
      </c>
      <c r="N952" s="12" t="str">
        <f>_xlfn.XLOOKUP(Calculations[[#This Row],[For XLOOKUP]],Factors[For XLOOKUP],Factors[Source],"")</f>
        <v>Ecoinvent 3.11</v>
      </c>
      <c r="O952" s="26"/>
      <c r="P952" s="26"/>
      <c r="Q952" s="26"/>
      <c r="R952" s="26"/>
      <c r="S952" s="26">
        <v>0.24613778319586396</v>
      </c>
      <c r="T952" s="26" t="s">
        <v>1077</v>
      </c>
      <c r="U952" s="65">
        <v>1.2306889159793197</v>
      </c>
    </row>
    <row r="953" spans="1:21" x14ac:dyDescent="0.3">
      <c r="A953" s="8" t="s">
        <v>315</v>
      </c>
      <c r="B953" s="8" t="s">
        <v>598</v>
      </c>
      <c r="C953" s="9" t="s">
        <v>577</v>
      </c>
      <c r="D953" s="9" t="s">
        <v>599</v>
      </c>
      <c r="E953" s="8" t="s">
        <v>1034</v>
      </c>
      <c r="F953" s="10" t="s">
        <v>309</v>
      </c>
      <c r="G953" s="29">
        <v>4.4400000000000002E-2</v>
      </c>
      <c r="H953" s="11" t="s">
        <v>258</v>
      </c>
      <c r="I953" s="41" t="s">
        <v>652</v>
      </c>
      <c r="J953" s="46" t="s">
        <v>680</v>
      </c>
      <c r="K953" s="31" t="str">
        <f>_xlfn.XLOOKUP(Calculations[[#This Row],[For XLOOKUP]],Factors[For XLOOKUP],Factors[Factor],"")</f>
        <v>Σ.Ε. CO₂ eq</v>
      </c>
      <c r="L953" s="31">
        <f>_xlfn.XLOOKUP(Calculations[[#This Row],[For XLOOKUP]],Factors[For XLOOKUP],Factors[Value],"")</f>
        <v>1.05157427048723</v>
      </c>
      <c r="M953" s="31" t="str">
        <f>_xlfn.XLOOKUP(Calculations[[#This Row],[For XLOOKUP]],Factors[For XLOOKUP],Factors[Units],"")</f>
        <v>tn CO2 eq/ tn</v>
      </c>
      <c r="N953" s="12" t="str">
        <f>_xlfn.XLOOKUP(Calculations[[#This Row],[For XLOOKUP]],Factors[For XLOOKUP],Factors[Source],"")</f>
        <v>Ecoinvent 3.11</v>
      </c>
      <c r="O953" s="26"/>
      <c r="P953" s="26"/>
      <c r="Q953" s="26"/>
      <c r="R953" s="26"/>
      <c r="S953" s="26">
        <v>4.6689897609633019E-2</v>
      </c>
      <c r="T953" s="26" t="s">
        <v>1077</v>
      </c>
      <c r="U953" s="65">
        <v>0.23344948804816507</v>
      </c>
    </row>
    <row r="954" spans="1:21" x14ac:dyDescent="0.3">
      <c r="A954" s="8" t="s">
        <v>315</v>
      </c>
      <c r="B954" s="8" t="s">
        <v>598</v>
      </c>
      <c r="C954" s="9" t="s">
        <v>577</v>
      </c>
      <c r="D954" s="9" t="s">
        <v>599</v>
      </c>
      <c r="E954" s="8" t="s">
        <v>1034</v>
      </c>
      <c r="F954" s="10" t="s">
        <v>309</v>
      </c>
      <c r="G954" s="29">
        <v>0.47480000000000006</v>
      </c>
      <c r="H954" s="11" t="s">
        <v>258</v>
      </c>
      <c r="I954" s="41" t="s">
        <v>646</v>
      </c>
      <c r="J954" s="46" t="s">
        <v>680</v>
      </c>
      <c r="K954" s="31" t="str">
        <f>_xlfn.XLOOKUP(Calculations[[#This Row],[For XLOOKUP]],Factors[For XLOOKUP],Factors[Factor],"")</f>
        <v>Σ.Ε. CO₂ eq</v>
      </c>
      <c r="L954" s="31">
        <f>_xlfn.XLOOKUP(Calculations[[#This Row],[For XLOOKUP]],Factors[For XLOOKUP],Factors[Value],"")</f>
        <v>1.05157427048723</v>
      </c>
      <c r="M954" s="31" t="str">
        <f>_xlfn.XLOOKUP(Calculations[[#This Row],[For XLOOKUP]],Factors[For XLOOKUP],Factors[Units],"")</f>
        <v>tn CO2 eq/ tn</v>
      </c>
      <c r="N954" s="12" t="str">
        <f>_xlfn.XLOOKUP(Calculations[[#This Row],[For XLOOKUP]],Factors[For XLOOKUP],Factors[Source],"")</f>
        <v>Ecoinvent 3.11</v>
      </c>
      <c r="O954" s="26"/>
      <c r="P954" s="26"/>
      <c r="Q954" s="26"/>
      <c r="R954" s="26"/>
      <c r="S954" s="26">
        <v>0.49928746362733678</v>
      </c>
      <c r="T954" s="26" t="s">
        <v>1077</v>
      </c>
      <c r="U954" s="65">
        <v>2.4964373181366839</v>
      </c>
    </row>
    <row r="955" spans="1:21" x14ac:dyDescent="0.3">
      <c r="A955" s="8" t="s">
        <v>315</v>
      </c>
      <c r="B955" s="8" t="s">
        <v>598</v>
      </c>
      <c r="C955" s="9" t="s">
        <v>577</v>
      </c>
      <c r="D955" s="9" t="s">
        <v>599</v>
      </c>
      <c r="E955" s="8" t="s">
        <v>638</v>
      </c>
      <c r="F955" s="10" t="s">
        <v>309</v>
      </c>
      <c r="G955" s="66">
        <v>2.8996000000000001E-2</v>
      </c>
      <c r="H955" s="11" t="s">
        <v>258</v>
      </c>
      <c r="I955" s="41" t="s">
        <v>652</v>
      </c>
      <c r="J955" s="46" t="s">
        <v>660</v>
      </c>
      <c r="K955" s="31" t="str">
        <f>_xlfn.XLOOKUP(Calculations[[#This Row],[For XLOOKUP]],Factors[For XLOOKUP],Factors[Factor],"")</f>
        <v>Σ.Ε. CO₂ eq</v>
      </c>
      <c r="L955" s="31">
        <f>_xlfn.XLOOKUP(Calculations[[#This Row],[For XLOOKUP]],Factors[For XLOOKUP],Factors[Value],"")</f>
        <v>9.920801798319491E-2</v>
      </c>
      <c r="M955" s="31" t="str">
        <f>_xlfn.XLOOKUP(Calculations[[#This Row],[For XLOOKUP]],Factors[For XLOOKUP],Factors[Units],"")</f>
        <v>tn CO2 eq/ tn</v>
      </c>
      <c r="N955" s="12" t="str">
        <f>_xlfn.XLOOKUP(Calculations[[#This Row],[For XLOOKUP]],Factors[For XLOOKUP],Factors[Source],"")</f>
        <v>EPA 2024</v>
      </c>
      <c r="O955" s="26"/>
      <c r="P955" s="26"/>
      <c r="Q955" s="26"/>
      <c r="R955" s="26"/>
      <c r="S955" s="26">
        <v>2.8766356894407196E-3</v>
      </c>
      <c r="T955" s="26" t="s">
        <v>1077</v>
      </c>
      <c r="U955" s="65">
        <v>1.4383178447203597E-2</v>
      </c>
    </row>
    <row r="956" spans="1:21" x14ac:dyDescent="0.3">
      <c r="A956" s="8" t="s">
        <v>315</v>
      </c>
      <c r="B956" s="8" t="s">
        <v>598</v>
      </c>
      <c r="C956" s="9" t="s">
        <v>577</v>
      </c>
      <c r="D956" s="9" t="s">
        <v>599</v>
      </c>
      <c r="E956" s="8" t="s">
        <v>638</v>
      </c>
      <c r="F956" s="10" t="s">
        <v>309</v>
      </c>
      <c r="G956" s="66">
        <v>7.1003999999999998E-2</v>
      </c>
      <c r="H956" s="11" t="s">
        <v>258</v>
      </c>
      <c r="I956" s="41" t="s">
        <v>652</v>
      </c>
      <c r="J956" s="46" t="s">
        <v>660</v>
      </c>
      <c r="K956" s="31" t="str">
        <f>_xlfn.XLOOKUP(Calculations[[#This Row],[For XLOOKUP]],Factors[For XLOOKUP],Factors[Factor],"")</f>
        <v>Σ.Ε. CO₂ eq</v>
      </c>
      <c r="L956" s="31">
        <f>_xlfn.XLOOKUP(Calculations[[#This Row],[For XLOOKUP]],Factors[For XLOOKUP],Factors[Value],"")</f>
        <v>9.920801798319491E-2</v>
      </c>
      <c r="M956" s="31" t="str">
        <f>_xlfn.XLOOKUP(Calculations[[#This Row],[For XLOOKUP]],Factors[For XLOOKUP],Factors[Units],"")</f>
        <v>tn CO2 eq/ tn</v>
      </c>
      <c r="N956" s="12" t="str">
        <f>_xlfn.XLOOKUP(Calculations[[#This Row],[For XLOOKUP]],Factors[For XLOOKUP],Factors[Source],"")</f>
        <v>EPA 2024</v>
      </c>
      <c r="O956" s="26"/>
      <c r="P956" s="26"/>
      <c r="Q956" s="26"/>
      <c r="R956" s="26"/>
      <c r="S956" s="26">
        <v>7.0441661088787716E-3</v>
      </c>
      <c r="T956" s="26" t="s">
        <v>1077</v>
      </c>
      <c r="U956" s="65">
        <v>3.5220830544393858E-2</v>
      </c>
    </row>
    <row r="957" spans="1:21" x14ac:dyDescent="0.3">
      <c r="A957" s="8" t="s">
        <v>315</v>
      </c>
      <c r="B957" s="8" t="s">
        <v>598</v>
      </c>
      <c r="C957" s="9" t="s">
        <v>577</v>
      </c>
      <c r="D957" s="9" t="s">
        <v>599</v>
      </c>
      <c r="E957" s="8" t="s">
        <v>638</v>
      </c>
      <c r="F957" s="10" t="s">
        <v>309</v>
      </c>
      <c r="G957" s="66">
        <v>0.1308</v>
      </c>
      <c r="H957" s="11" t="s">
        <v>258</v>
      </c>
      <c r="I957" s="41" t="s">
        <v>646</v>
      </c>
      <c r="J957" s="46" t="s">
        <v>660</v>
      </c>
      <c r="K957" s="31" t="str">
        <f>_xlfn.XLOOKUP(Calculations[[#This Row],[For XLOOKUP]],Factors[For XLOOKUP],Factors[Factor],"")</f>
        <v>Σ.Ε. CO₂ eq</v>
      </c>
      <c r="L957" s="31">
        <f>_xlfn.XLOOKUP(Calculations[[#This Row],[For XLOOKUP]],Factors[For XLOOKUP],Factors[Value],"")</f>
        <v>9.920801798319491E-2</v>
      </c>
      <c r="M957" s="31" t="str">
        <f>_xlfn.XLOOKUP(Calculations[[#This Row],[For XLOOKUP]],Factors[For XLOOKUP],Factors[Units],"")</f>
        <v>tn CO2 eq/ tn</v>
      </c>
      <c r="N957" s="12" t="str">
        <f>_xlfn.XLOOKUP(Calculations[[#This Row],[For XLOOKUP]],Factors[For XLOOKUP],Factors[Source],"")</f>
        <v>EPA 2024</v>
      </c>
      <c r="O957" s="26"/>
      <c r="P957" s="26"/>
      <c r="Q957" s="26"/>
      <c r="R957" s="26"/>
      <c r="S957" s="26">
        <v>1.2976408752201896E-2</v>
      </c>
      <c r="T957" s="26" t="s">
        <v>1077</v>
      </c>
      <c r="U957" s="65">
        <v>6.4882043761009478E-2</v>
      </c>
    </row>
    <row r="958" spans="1:21" x14ac:dyDescent="0.3">
      <c r="A958" s="8" t="s">
        <v>315</v>
      </c>
      <c r="B958" s="8" t="s">
        <v>598</v>
      </c>
      <c r="C958" s="9" t="s">
        <v>577</v>
      </c>
      <c r="D958" s="9" t="s">
        <v>599</v>
      </c>
      <c r="E958" s="8" t="s">
        <v>1048</v>
      </c>
      <c r="F958" s="10" t="s">
        <v>309</v>
      </c>
      <c r="G958" s="29">
        <v>4.2000000000000003E-2</v>
      </c>
      <c r="H958" s="11" t="s">
        <v>258</v>
      </c>
      <c r="I958" s="41" t="s">
        <v>650</v>
      </c>
      <c r="J958" s="46" t="s">
        <v>828</v>
      </c>
      <c r="K958" s="31" t="str">
        <f>_xlfn.XLOOKUP(Calculations[[#This Row],[For XLOOKUP]],Factors[For XLOOKUP],Factors[Factor],"")</f>
        <v>Σ.Ε. CO₂ eq</v>
      </c>
      <c r="L958" s="31">
        <f>_xlfn.XLOOKUP(Calculations[[#This Row],[For XLOOKUP]],Factors[For XLOOKUP],Factors[Value],"")</f>
        <v>2.5794084675630673</v>
      </c>
      <c r="M958" s="31" t="str">
        <f>_xlfn.XLOOKUP(Calculations[[#This Row],[For XLOOKUP]],Factors[For XLOOKUP],Factors[Units],"")</f>
        <v>tn CO2 eq/ tn</v>
      </c>
      <c r="N958" s="12" t="str">
        <f>_xlfn.XLOOKUP(Calculations[[#This Row],[For XLOOKUP]],Factors[For XLOOKUP],Factors[Source],"")</f>
        <v>EPA 2024</v>
      </c>
      <c r="O958" s="26"/>
      <c r="P958" s="26"/>
      <c r="Q958" s="26"/>
      <c r="R958" s="26"/>
      <c r="S958" s="26">
        <v>0.10833515563764883</v>
      </c>
      <c r="T958" s="26" t="s">
        <v>1077</v>
      </c>
      <c r="U958" s="65">
        <v>0.54167577818824408</v>
      </c>
    </row>
    <row r="959" spans="1:21" x14ac:dyDescent="0.3">
      <c r="A959" s="8" t="s">
        <v>315</v>
      </c>
      <c r="B959" s="8" t="s">
        <v>598</v>
      </c>
      <c r="C959" s="9" t="s">
        <v>577</v>
      </c>
      <c r="D959" s="9" t="s">
        <v>599</v>
      </c>
      <c r="E959" s="8" t="s">
        <v>639</v>
      </c>
      <c r="F959" s="10" t="s">
        <v>309</v>
      </c>
      <c r="G959" s="29">
        <v>5.6600480000000006</v>
      </c>
      <c r="H959" s="11" t="s">
        <v>258</v>
      </c>
      <c r="I959" s="41" t="s">
        <v>652</v>
      </c>
      <c r="J959" s="46" t="s">
        <v>678</v>
      </c>
      <c r="K959" s="31" t="str">
        <f>_xlfn.XLOOKUP(Calculations[[#This Row],[For XLOOKUP]],Factors[For XLOOKUP],Factors[Factor],"")</f>
        <v>Σ.Ε. CO₂ eq</v>
      </c>
      <c r="L959" s="31">
        <f>_xlfn.XLOOKUP(Calculations[[#This Row],[For XLOOKUP]],Factors[For XLOOKUP],Factors[Value],"")</f>
        <v>2.2046226218487758E-2</v>
      </c>
      <c r="M959" s="31" t="str">
        <f>_xlfn.XLOOKUP(Calculations[[#This Row],[For XLOOKUP]],Factors[For XLOOKUP],Factors[Units],"")</f>
        <v>tn CO2 eq/ tn</v>
      </c>
      <c r="N959" s="12" t="str">
        <f>_xlfn.XLOOKUP(Calculations[[#This Row],[For XLOOKUP]],Factors[For XLOOKUP],Factors[Source],"")</f>
        <v>EPA 2024</v>
      </c>
      <c r="O959" s="26"/>
      <c r="P959" s="26"/>
      <c r="Q959" s="26"/>
      <c r="R959" s="26"/>
      <c r="S959" s="26">
        <v>0.1247826986154992</v>
      </c>
      <c r="T959" s="26" t="s">
        <v>1077</v>
      </c>
      <c r="U959" s="65">
        <v>0.623913493077496</v>
      </c>
    </row>
    <row r="960" spans="1:21" x14ac:dyDescent="0.3">
      <c r="A960" s="8" t="s">
        <v>315</v>
      </c>
      <c r="B960" s="8" t="s">
        <v>598</v>
      </c>
      <c r="C960" s="9" t="s">
        <v>577</v>
      </c>
      <c r="D960" s="9" t="s">
        <v>599</v>
      </c>
      <c r="E960" s="8" t="s">
        <v>639</v>
      </c>
      <c r="F960" s="10" t="s">
        <v>309</v>
      </c>
      <c r="G960" s="29">
        <v>1.5646000000000002</v>
      </c>
      <c r="H960" s="11" t="s">
        <v>258</v>
      </c>
      <c r="I960" s="41" t="s">
        <v>646</v>
      </c>
      <c r="J960" s="46" t="s">
        <v>660</v>
      </c>
      <c r="K960" s="31" t="str">
        <f>_xlfn.XLOOKUP(Calculations[[#This Row],[For XLOOKUP]],Factors[For XLOOKUP],Factors[Factor],"")</f>
        <v>Σ.Ε. CO₂ eq</v>
      </c>
      <c r="L960" s="31">
        <f>_xlfn.XLOOKUP(Calculations[[#This Row],[For XLOOKUP]],Factors[For XLOOKUP],Factors[Value],"")</f>
        <v>9.920801798319491E-2</v>
      </c>
      <c r="M960" s="31" t="str">
        <f>_xlfn.XLOOKUP(Calculations[[#This Row],[For XLOOKUP]],Factors[For XLOOKUP],Factors[Units],"")</f>
        <v>tn CO2 eq/ tn</v>
      </c>
      <c r="N960" s="12" t="str">
        <f>_xlfn.XLOOKUP(Calculations[[#This Row],[For XLOOKUP]],Factors[For XLOOKUP],Factors[Source],"")</f>
        <v>EPA 2024</v>
      </c>
      <c r="O960" s="26"/>
      <c r="P960" s="26"/>
      <c r="Q960" s="26"/>
      <c r="R960" s="26"/>
      <c r="S960" s="26">
        <v>0.15522086493650677</v>
      </c>
      <c r="T960" s="26" t="s">
        <v>1077</v>
      </c>
      <c r="U960" s="65">
        <v>0.77610432468253387</v>
      </c>
    </row>
    <row r="961" spans="1:21" x14ac:dyDescent="0.3">
      <c r="A961" s="8" t="s">
        <v>315</v>
      </c>
      <c r="B961" s="8" t="s">
        <v>598</v>
      </c>
      <c r="C961" s="9" t="s">
        <v>577</v>
      </c>
      <c r="D961" s="9" t="s">
        <v>599</v>
      </c>
      <c r="E961" s="8" t="s">
        <v>639</v>
      </c>
      <c r="F961" s="10" t="s">
        <v>309</v>
      </c>
      <c r="G961" s="29">
        <v>11.456000000000001</v>
      </c>
      <c r="H961" s="11" t="s">
        <v>258</v>
      </c>
      <c r="I961" s="41" t="s">
        <v>646</v>
      </c>
      <c r="J961" s="46" t="s">
        <v>660</v>
      </c>
      <c r="K961" s="31" t="str">
        <f>_xlfn.XLOOKUP(Calculations[[#This Row],[For XLOOKUP]],Factors[For XLOOKUP],Factors[Factor],"")</f>
        <v>Σ.Ε. CO₂ eq</v>
      </c>
      <c r="L961" s="31">
        <f>_xlfn.XLOOKUP(Calculations[[#This Row],[For XLOOKUP]],Factors[For XLOOKUP],Factors[Value],"")</f>
        <v>9.920801798319491E-2</v>
      </c>
      <c r="M961" s="31" t="str">
        <f>_xlfn.XLOOKUP(Calculations[[#This Row],[For XLOOKUP]],Factors[For XLOOKUP],Factors[Units],"")</f>
        <v>tn CO2 eq/ tn</v>
      </c>
      <c r="N961" s="12" t="str">
        <f>_xlfn.XLOOKUP(Calculations[[#This Row],[For XLOOKUP]],Factors[For XLOOKUP],Factors[Source],"")</f>
        <v>EPA 2024</v>
      </c>
      <c r="O961" s="26"/>
      <c r="P961" s="26"/>
      <c r="Q961" s="26"/>
      <c r="R961" s="26"/>
      <c r="S961" s="26">
        <v>1.1365270540154808</v>
      </c>
      <c r="T961" s="26" t="s">
        <v>1077</v>
      </c>
      <c r="U961" s="65">
        <v>5.6826352700774043</v>
      </c>
    </row>
    <row r="962" spans="1:21" x14ac:dyDescent="0.3">
      <c r="A962" s="8" t="s">
        <v>315</v>
      </c>
      <c r="B962" s="8" t="s">
        <v>598</v>
      </c>
      <c r="C962" s="9" t="s">
        <v>577</v>
      </c>
      <c r="D962" s="9" t="s">
        <v>599</v>
      </c>
      <c r="E962" s="8" t="s">
        <v>639</v>
      </c>
      <c r="F962" s="10" t="s">
        <v>309</v>
      </c>
      <c r="G962" s="29">
        <v>36.423999999999999</v>
      </c>
      <c r="H962" s="11" t="s">
        <v>258</v>
      </c>
      <c r="I962" s="41" t="s">
        <v>646</v>
      </c>
      <c r="J962" s="46" t="s">
        <v>660</v>
      </c>
      <c r="K962" s="31" t="str">
        <f>_xlfn.XLOOKUP(Calculations[[#This Row],[For XLOOKUP]],Factors[For XLOOKUP],Factors[Factor],"")</f>
        <v>Σ.Ε. CO₂ eq</v>
      </c>
      <c r="L962" s="31">
        <f>_xlfn.XLOOKUP(Calculations[[#This Row],[For XLOOKUP]],Factors[For XLOOKUP],Factors[Value],"")</f>
        <v>9.920801798319491E-2</v>
      </c>
      <c r="M962" s="31" t="str">
        <f>_xlfn.XLOOKUP(Calculations[[#This Row],[For XLOOKUP]],Factors[For XLOOKUP],Factors[Units],"")</f>
        <v>tn CO2 eq/ tn</v>
      </c>
      <c r="N962" s="12" t="str">
        <f>_xlfn.XLOOKUP(Calculations[[#This Row],[For XLOOKUP]],Factors[For XLOOKUP],Factors[Source],"")</f>
        <v>EPA 2024</v>
      </c>
      <c r="O962" s="26"/>
      <c r="P962" s="26"/>
      <c r="Q962" s="26"/>
      <c r="R962" s="26"/>
      <c r="S962" s="26">
        <v>3.6135528470198914</v>
      </c>
      <c r="T962" s="26" t="s">
        <v>1077</v>
      </c>
      <c r="U962" s="65">
        <v>18.067764235099457</v>
      </c>
    </row>
    <row r="963" spans="1:21" x14ac:dyDescent="0.3">
      <c r="A963" s="8" t="s">
        <v>315</v>
      </c>
      <c r="B963" s="8" t="s">
        <v>598</v>
      </c>
      <c r="C963" s="9" t="s">
        <v>577</v>
      </c>
      <c r="D963" s="9" t="s">
        <v>599</v>
      </c>
      <c r="E963" s="8" t="s">
        <v>639</v>
      </c>
      <c r="F963" s="10" t="s">
        <v>309</v>
      </c>
      <c r="G963" s="29">
        <v>13.932352000000002</v>
      </c>
      <c r="H963" s="11" t="s">
        <v>258</v>
      </c>
      <c r="I963" s="41" t="s">
        <v>652</v>
      </c>
      <c r="J963" s="46" t="s">
        <v>678</v>
      </c>
      <c r="K963" s="31" t="str">
        <f>_xlfn.XLOOKUP(Calculations[[#This Row],[For XLOOKUP]],Factors[For XLOOKUP],Factors[Factor],"")</f>
        <v>Σ.Ε. CO₂ eq</v>
      </c>
      <c r="L963" s="31">
        <f>_xlfn.XLOOKUP(Calculations[[#This Row],[For XLOOKUP]],Factors[For XLOOKUP],Factors[Value],"")</f>
        <v>2.2046226218487758E-2</v>
      </c>
      <c r="M963" s="31" t="str">
        <f>_xlfn.XLOOKUP(Calculations[[#This Row],[For XLOOKUP]],Factors[For XLOOKUP],Factors[Units],"")</f>
        <v>tn CO2 eq/ tn</v>
      </c>
      <c r="N963" s="12" t="str">
        <f>_xlfn.XLOOKUP(Calculations[[#This Row],[For XLOOKUP]],Factors[For XLOOKUP],Factors[Source],"")</f>
        <v>EPA 2024</v>
      </c>
      <c r="O963" s="26"/>
      <c r="P963" s="26"/>
      <c r="Q963" s="26"/>
      <c r="R963" s="26"/>
      <c r="S963" s="26">
        <v>0.3071557839476004</v>
      </c>
      <c r="T963" s="26" t="s">
        <v>1077</v>
      </c>
      <c r="U963" s="65">
        <v>1.5357789197380018</v>
      </c>
    </row>
    <row r="964" spans="1:21" x14ac:dyDescent="0.3">
      <c r="A964" s="8" t="s">
        <v>315</v>
      </c>
      <c r="B964" s="8" t="s">
        <v>598</v>
      </c>
      <c r="C964" s="9" t="s">
        <v>577</v>
      </c>
      <c r="D964" s="9" t="s">
        <v>599</v>
      </c>
      <c r="E964" s="8" t="s">
        <v>639</v>
      </c>
      <c r="F964" s="10" t="s">
        <v>309</v>
      </c>
      <c r="G964" s="29">
        <v>4317.8748240000004</v>
      </c>
      <c r="H964" s="11" t="s">
        <v>258</v>
      </c>
      <c r="I964" s="41" t="s">
        <v>648</v>
      </c>
      <c r="J964" s="46" t="s">
        <v>666</v>
      </c>
      <c r="K964" s="31" t="str">
        <f>_xlfn.XLOOKUP(Calculations[[#This Row],[For XLOOKUP]],Factors[For XLOOKUP],Factors[Factor],"")</f>
        <v>Σ.Ε. CO₂ eq</v>
      </c>
      <c r="L964" s="31">
        <f>_xlfn.XLOOKUP(Calculations[[#This Row],[For XLOOKUP]],Factors[For XLOOKUP],Factors[Value],"")</f>
        <v>0.52033419999999997</v>
      </c>
      <c r="M964" s="31" t="str">
        <f>_xlfn.XLOOKUP(Calculations[[#This Row],[For XLOOKUP]],Factors[For XLOOKUP],Factors[Units],"")</f>
        <v>tn CO2 eq/ tn</v>
      </c>
      <c r="N964" s="12" t="str">
        <f>_xlfn.XLOOKUP(Calculations[[#This Row],[For XLOOKUP]],Factors[For XLOOKUP],Factors[Source],"")</f>
        <v>DEFRA 2024</v>
      </c>
      <c r="O964" s="26"/>
      <c r="P964" s="26"/>
      <c r="Q964" s="26"/>
      <c r="R964" s="26"/>
      <c r="S964" s="26">
        <v>2246.7379422461809</v>
      </c>
      <c r="T964" s="26" t="s">
        <v>1077</v>
      </c>
      <c r="U964" s="65">
        <v>11233.689711230903</v>
      </c>
    </row>
    <row r="965" spans="1:21" x14ac:dyDescent="0.3">
      <c r="A965" s="8" t="s">
        <v>315</v>
      </c>
      <c r="B965" s="8" t="s">
        <v>598</v>
      </c>
      <c r="C965" s="9" t="s">
        <v>577</v>
      </c>
      <c r="D965" s="9" t="s">
        <v>599</v>
      </c>
      <c r="E965" s="8" t="s">
        <v>639</v>
      </c>
      <c r="F965" s="10" t="s">
        <v>309</v>
      </c>
      <c r="G965" s="29">
        <v>1.7320000000000002</v>
      </c>
      <c r="H965" s="11" t="s">
        <v>258</v>
      </c>
      <c r="I965" s="41" t="s">
        <v>652</v>
      </c>
      <c r="J965" s="46" t="s">
        <v>678</v>
      </c>
      <c r="K965" s="31" t="str">
        <f>_xlfn.XLOOKUP(Calculations[[#This Row],[For XLOOKUP]],Factors[For XLOOKUP],Factors[Factor],"")</f>
        <v>Σ.Ε. CO₂ eq</v>
      </c>
      <c r="L965" s="31">
        <f>_xlfn.XLOOKUP(Calculations[[#This Row],[For XLOOKUP]],Factors[For XLOOKUP],Factors[Value],"")</f>
        <v>2.2046226218487758E-2</v>
      </c>
      <c r="M965" s="31" t="str">
        <f>_xlfn.XLOOKUP(Calculations[[#This Row],[For XLOOKUP]],Factors[For XLOOKUP],Factors[Units],"")</f>
        <v>tn CO2 eq/ tn</v>
      </c>
      <c r="N965" s="12" t="str">
        <f>_xlfn.XLOOKUP(Calculations[[#This Row],[For XLOOKUP]],Factors[For XLOOKUP],Factors[Source],"")</f>
        <v>EPA 2024</v>
      </c>
      <c r="O965" s="26"/>
      <c r="P965" s="26"/>
      <c r="Q965" s="26"/>
      <c r="R965" s="26"/>
      <c r="S965" s="26">
        <v>3.8184063810420804E-2</v>
      </c>
      <c r="T965" s="26" t="s">
        <v>1077</v>
      </c>
      <c r="U965" s="65">
        <v>0.19092031905210399</v>
      </c>
    </row>
    <row r="966" spans="1:21" x14ac:dyDescent="0.3">
      <c r="A966" s="8" t="s">
        <v>315</v>
      </c>
      <c r="B966" s="8" t="s">
        <v>598</v>
      </c>
      <c r="C966" s="9" t="s">
        <v>577</v>
      </c>
      <c r="D966" s="9" t="s">
        <v>599</v>
      </c>
      <c r="E966" s="8" t="s">
        <v>639</v>
      </c>
      <c r="F966" s="10" t="s">
        <v>309</v>
      </c>
      <c r="G966" s="29">
        <v>0.62800000000000011</v>
      </c>
      <c r="H966" s="11" t="s">
        <v>258</v>
      </c>
      <c r="I966" s="41" t="s">
        <v>646</v>
      </c>
      <c r="J966" s="46" t="s">
        <v>660</v>
      </c>
      <c r="K966" s="31" t="str">
        <f>_xlfn.XLOOKUP(Calculations[[#This Row],[For XLOOKUP]],Factors[For XLOOKUP],Factors[Factor],"")</f>
        <v>Σ.Ε. CO₂ eq</v>
      </c>
      <c r="L966" s="31">
        <f>_xlfn.XLOOKUP(Calculations[[#This Row],[For XLOOKUP]],Factors[For XLOOKUP],Factors[Value],"")</f>
        <v>9.920801798319491E-2</v>
      </c>
      <c r="M966" s="31" t="str">
        <f>_xlfn.XLOOKUP(Calculations[[#This Row],[For XLOOKUP]],Factors[For XLOOKUP],Factors[Units],"")</f>
        <v>tn CO2 eq/ tn</v>
      </c>
      <c r="N966" s="12" t="str">
        <f>_xlfn.XLOOKUP(Calculations[[#This Row],[For XLOOKUP]],Factors[For XLOOKUP],Factors[Source],"")</f>
        <v>EPA 2024</v>
      </c>
      <c r="O966" s="26"/>
      <c r="P966" s="26"/>
      <c r="Q966" s="26"/>
      <c r="R966" s="26"/>
      <c r="S966" s="26">
        <v>6.2302635293446408E-2</v>
      </c>
      <c r="T966" s="26" t="s">
        <v>1077</v>
      </c>
      <c r="U966" s="65">
        <v>0.31151317646723203</v>
      </c>
    </row>
    <row r="967" spans="1:21" x14ac:dyDescent="0.3">
      <c r="A967" s="8" t="s">
        <v>315</v>
      </c>
      <c r="B967" s="8" t="s">
        <v>598</v>
      </c>
      <c r="C967" s="9" t="s">
        <v>577</v>
      </c>
      <c r="D967" s="9" t="s">
        <v>599</v>
      </c>
      <c r="E967" s="8" t="s">
        <v>640</v>
      </c>
      <c r="F967" s="10" t="s">
        <v>309</v>
      </c>
      <c r="G967" s="29">
        <v>12.636000000000001</v>
      </c>
      <c r="H967" s="11" t="s">
        <v>258</v>
      </c>
      <c r="I967" s="41" t="s">
        <v>646</v>
      </c>
      <c r="J967" s="46" t="s">
        <v>660</v>
      </c>
      <c r="K967" s="31" t="str">
        <f>_xlfn.XLOOKUP(Calculations[[#This Row],[For XLOOKUP]],Factors[For XLOOKUP],Factors[Factor],"")</f>
        <v>Σ.Ε. CO₂ eq</v>
      </c>
      <c r="L967" s="31">
        <f>_xlfn.XLOOKUP(Calculations[[#This Row],[For XLOOKUP]],Factors[For XLOOKUP],Factors[Value],"")</f>
        <v>9.920801798319491E-2</v>
      </c>
      <c r="M967" s="31" t="str">
        <f>_xlfn.XLOOKUP(Calculations[[#This Row],[For XLOOKUP]],Factors[For XLOOKUP],Factors[Units],"")</f>
        <v>tn CO2 eq/ tn</v>
      </c>
      <c r="N967" s="12" t="str">
        <f>_xlfn.XLOOKUP(Calculations[[#This Row],[For XLOOKUP]],Factors[For XLOOKUP],Factors[Source],"")</f>
        <v>EPA 2024</v>
      </c>
      <c r="O967" s="26"/>
      <c r="P967" s="26"/>
      <c r="Q967" s="26"/>
      <c r="R967" s="26"/>
      <c r="S967" s="26">
        <v>1.2535925152356509</v>
      </c>
      <c r="T967" s="26" t="s">
        <v>1077</v>
      </c>
      <c r="U967" s="65">
        <v>6.2679625761782543</v>
      </c>
    </row>
    <row r="968" spans="1:21" x14ac:dyDescent="0.3">
      <c r="A968" s="8" t="s">
        <v>315</v>
      </c>
      <c r="B968" s="8" t="s">
        <v>598</v>
      </c>
      <c r="C968" s="9" t="s">
        <v>577</v>
      </c>
      <c r="D968" s="9" t="s">
        <v>599</v>
      </c>
      <c r="E968" s="8" t="s">
        <v>640</v>
      </c>
      <c r="F968" s="10" t="s">
        <v>309</v>
      </c>
      <c r="G968" s="29">
        <v>1.5460000000000003</v>
      </c>
      <c r="H968" s="11" t="s">
        <v>258</v>
      </c>
      <c r="I968" s="41" t="s">
        <v>646</v>
      </c>
      <c r="J968" s="46" t="s">
        <v>660</v>
      </c>
      <c r="K968" s="31" t="str">
        <f>_xlfn.XLOOKUP(Calculations[[#This Row],[For XLOOKUP]],Factors[For XLOOKUP],Factors[Factor],"")</f>
        <v>Σ.Ε. CO₂ eq</v>
      </c>
      <c r="L968" s="31">
        <f>_xlfn.XLOOKUP(Calculations[[#This Row],[For XLOOKUP]],Factors[For XLOOKUP],Factors[Value],"")</f>
        <v>9.920801798319491E-2</v>
      </c>
      <c r="M968" s="31" t="str">
        <f>_xlfn.XLOOKUP(Calculations[[#This Row],[For XLOOKUP]],Factors[For XLOOKUP],Factors[Units],"")</f>
        <v>tn CO2 eq/ tn</v>
      </c>
      <c r="N968" s="12" t="str">
        <f>_xlfn.XLOOKUP(Calculations[[#This Row],[For XLOOKUP]],Factors[For XLOOKUP],Factors[Source],"")</f>
        <v>EPA 2024</v>
      </c>
      <c r="O968" s="26"/>
      <c r="P968" s="26"/>
      <c r="Q968" s="26"/>
      <c r="R968" s="26"/>
      <c r="S968" s="26">
        <v>0.15337559580201934</v>
      </c>
      <c r="T968" s="26" t="s">
        <v>1077</v>
      </c>
      <c r="U968" s="65">
        <v>0.76687797901009669</v>
      </c>
    </row>
    <row r="969" spans="1:21" x14ac:dyDescent="0.3">
      <c r="A969" s="8" t="s">
        <v>315</v>
      </c>
      <c r="B969" s="8" t="s">
        <v>598</v>
      </c>
      <c r="C969" s="9" t="s">
        <v>577</v>
      </c>
      <c r="D969" s="9" t="s">
        <v>599</v>
      </c>
      <c r="E969" s="8" t="s">
        <v>640</v>
      </c>
      <c r="F969" s="10" t="s">
        <v>309</v>
      </c>
      <c r="G969" s="29">
        <v>0.84900000000000009</v>
      </c>
      <c r="H969" s="11" t="s">
        <v>258</v>
      </c>
      <c r="I969" s="41" t="s">
        <v>646</v>
      </c>
      <c r="J969" s="46" t="s">
        <v>660</v>
      </c>
      <c r="K969" s="31" t="str">
        <f>_xlfn.XLOOKUP(Calculations[[#This Row],[For XLOOKUP]],Factors[For XLOOKUP],Factors[Factor],"")</f>
        <v>Σ.Ε. CO₂ eq</v>
      </c>
      <c r="L969" s="31">
        <f>_xlfn.XLOOKUP(Calculations[[#This Row],[For XLOOKUP]],Factors[For XLOOKUP],Factors[Value],"")</f>
        <v>9.920801798319491E-2</v>
      </c>
      <c r="M969" s="31" t="str">
        <f>_xlfn.XLOOKUP(Calculations[[#This Row],[For XLOOKUP]],Factors[For XLOOKUP],Factors[Units],"")</f>
        <v>tn CO2 eq/ tn</v>
      </c>
      <c r="N969" s="12" t="str">
        <f>_xlfn.XLOOKUP(Calculations[[#This Row],[For XLOOKUP]],Factors[For XLOOKUP],Factors[Source],"")</f>
        <v>EPA 2024</v>
      </c>
      <c r="O969" s="26"/>
      <c r="P969" s="26"/>
      <c r="Q969" s="26"/>
      <c r="R969" s="26"/>
      <c r="S969" s="26">
        <v>8.4227607267732485E-2</v>
      </c>
      <c r="T969" s="26" t="s">
        <v>1077</v>
      </c>
      <c r="U969" s="65">
        <v>0.42113803633866242</v>
      </c>
    </row>
    <row r="970" spans="1:21" x14ac:dyDescent="0.3">
      <c r="A970" s="8" t="s">
        <v>315</v>
      </c>
      <c r="B970" s="8" t="s">
        <v>598</v>
      </c>
      <c r="C970" s="9" t="s">
        <v>577</v>
      </c>
      <c r="D970" s="9" t="s">
        <v>599</v>
      </c>
      <c r="E970" s="8" t="s">
        <v>641</v>
      </c>
      <c r="F970" s="10" t="s">
        <v>309</v>
      </c>
      <c r="G970" s="29">
        <v>0.75819999999999999</v>
      </c>
      <c r="H970" s="11" t="s">
        <v>258</v>
      </c>
      <c r="I970" s="41" t="s">
        <v>646</v>
      </c>
      <c r="J970" s="46" t="s">
        <v>674</v>
      </c>
      <c r="K970" s="31" t="str">
        <f>_xlfn.XLOOKUP(Calculations[[#This Row],[For XLOOKUP]],Factors[For XLOOKUP],Factors[Factor],"")</f>
        <v>Σ.Ε. CO₂ eq</v>
      </c>
      <c r="L970" s="31">
        <f>_xlfn.XLOOKUP(Calculations[[#This Row],[For XLOOKUP]],Factors[For XLOOKUP],Factors[Value],"")</f>
        <v>6.4106099999999997E-3</v>
      </c>
      <c r="M970" s="31" t="str">
        <f>_xlfn.XLOOKUP(Calculations[[#This Row],[For XLOOKUP]],Factors[For XLOOKUP],Factors[Units],"")</f>
        <v>tn CO2 eq/ tn</v>
      </c>
      <c r="N970" s="12" t="str">
        <f>_xlfn.XLOOKUP(Calculations[[#This Row],[For XLOOKUP]],Factors[For XLOOKUP],Factors[Source],"")</f>
        <v>DEFRA 2024</v>
      </c>
      <c r="O970" s="26"/>
      <c r="P970" s="26"/>
      <c r="Q970" s="26"/>
      <c r="R970" s="26"/>
      <c r="S970" s="26">
        <v>4.8605245020000003E-3</v>
      </c>
      <c r="T970" s="26" t="s">
        <v>1077</v>
      </c>
      <c r="U970" s="65">
        <v>2.430262251E-2</v>
      </c>
    </row>
    <row r="971" spans="1:21" x14ac:dyDescent="0.3">
      <c r="A971" s="8" t="s">
        <v>315</v>
      </c>
      <c r="B971" s="8" t="s">
        <v>598</v>
      </c>
      <c r="C971" s="9" t="s">
        <v>577</v>
      </c>
      <c r="D971" s="9" t="s">
        <v>599</v>
      </c>
      <c r="E971" s="8" t="s">
        <v>641</v>
      </c>
      <c r="F971" s="10" t="s">
        <v>309</v>
      </c>
      <c r="G971" s="29">
        <v>0.3044</v>
      </c>
      <c r="H971" s="11" t="s">
        <v>258</v>
      </c>
      <c r="I971" s="41" t="s">
        <v>646</v>
      </c>
      <c r="J971" s="46" t="s">
        <v>674</v>
      </c>
      <c r="K971" s="31" t="str">
        <f>_xlfn.XLOOKUP(Calculations[[#This Row],[For XLOOKUP]],Factors[For XLOOKUP],Factors[Factor],"")</f>
        <v>Σ.Ε. CO₂ eq</v>
      </c>
      <c r="L971" s="31">
        <f>_xlfn.XLOOKUP(Calculations[[#This Row],[For XLOOKUP]],Factors[For XLOOKUP],Factors[Value],"")</f>
        <v>6.4106099999999997E-3</v>
      </c>
      <c r="M971" s="31" t="str">
        <f>_xlfn.XLOOKUP(Calculations[[#This Row],[For XLOOKUP]],Factors[For XLOOKUP],Factors[Units],"")</f>
        <v>tn CO2 eq/ tn</v>
      </c>
      <c r="N971" s="12" t="str">
        <f>_xlfn.XLOOKUP(Calculations[[#This Row],[For XLOOKUP]],Factors[For XLOOKUP],Factors[Source],"")</f>
        <v>DEFRA 2024</v>
      </c>
      <c r="O971" s="26"/>
      <c r="P971" s="26"/>
      <c r="Q971" s="26"/>
      <c r="R971" s="26"/>
      <c r="S971" s="26">
        <v>1.9513896840000001E-3</v>
      </c>
      <c r="T971" s="26" t="s">
        <v>1077</v>
      </c>
      <c r="U971" s="65">
        <v>9.7569484199999997E-3</v>
      </c>
    </row>
    <row r="972" spans="1:21" x14ac:dyDescent="0.3">
      <c r="A972" s="8" t="s">
        <v>315</v>
      </c>
      <c r="B972" s="8" t="s">
        <v>598</v>
      </c>
      <c r="C972" s="9" t="s">
        <v>577</v>
      </c>
      <c r="D972" s="9" t="s">
        <v>599</v>
      </c>
      <c r="E972" s="8" t="s">
        <v>641</v>
      </c>
      <c r="F972" s="10" t="s">
        <v>309</v>
      </c>
      <c r="G972" s="29">
        <v>3.7134</v>
      </c>
      <c r="H972" s="11" t="s">
        <v>258</v>
      </c>
      <c r="I972" s="41" t="s">
        <v>646</v>
      </c>
      <c r="J972" s="46" t="s">
        <v>674</v>
      </c>
      <c r="K972" s="31" t="str">
        <f>_xlfn.XLOOKUP(Calculations[[#This Row],[For XLOOKUP]],Factors[For XLOOKUP],Factors[Factor],"")</f>
        <v>Σ.Ε. CO₂ eq</v>
      </c>
      <c r="L972" s="31">
        <f>_xlfn.XLOOKUP(Calculations[[#This Row],[For XLOOKUP]],Factors[For XLOOKUP],Factors[Value],"")</f>
        <v>6.4106099999999997E-3</v>
      </c>
      <c r="M972" s="31" t="str">
        <f>_xlfn.XLOOKUP(Calculations[[#This Row],[For XLOOKUP]],Factors[For XLOOKUP],Factors[Units],"")</f>
        <v>tn CO2 eq/ tn</v>
      </c>
      <c r="N972" s="12" t="str">
        <f>_xlfn.XLOOKUP(Calculations[[#This Row],[For XLOOKUP]],Factors[For XLOOKUP],Factors[Source],"")</f>
        <v>DEFRA 2024</v>
      </c>
      <c r="O972" s="26"/>
      <c r="P972" s="26"/>
      <c r="Q972" s="26"/>
      <c r="R972" s="26"/>
      <c r="S972" s="26">
        <v>2.3805159174000001E-2</v>
      </c>
      <c r="T972" s="26" t="s">
        <v>1077</v>
      </c>
      <c r="U972" s="65">
        <v>0.11902579586999999</v>
      </c>
    </row>
    <row r="973" spans="1:21" x14ac:dyDescent="0.3">
      <c r="A973" s="8" t="s">
        <v>315</v>
      </c>
      <c r="B973" s="8" t="s">
        <v>598</v>
      </c>
      <c r="C973" s="9" t="s">
        <v>577</v>
      </c>
      <c r="D973" s="9" t="s">
        <v>599</v>
      </c>
      <c r="E973" s="8" t="s">
        <v>642</v>
      </c>
      <c r="F973" s="10" t="s">
        <v>309</v>
      </c>
      <c r="G973" s="29">
        <v>7.588000000000001E-3</v>
      </c>
      <c r="H973" s="11" t="s">
        <v>258</v>
      </c>
      <c r="I973" s="41" t="s">
        <v>652</v>
      </c>
      <c r="J973" s="46" t="s">
        <v>662</v>
      </c>
      <c r="K973" s="31" t="str">
        <f>_xlfn.XLOOKUP(Calculations[[#This Row],[For XLOOKUP]],Factors[For XLOOKUP],Factors[Factor],"")</f>
        <v>Σ.Ε. CO₂ eq</v>
      </c>
      <c r="L973" s="31">
        <f>_xlfn.XLOOKUP(Calculations[[#This Row],[For XLOOKUP]],Factors[For XLOOKUP],Factors[Value],"")</f>
        <v>6.4106099999999997E-3</v>
      </c>
      <c r="M973" s="31" t="str">
        <f>_xlfn.XLOOKUP(Calculations[[#This Row],[For XLOOKUP]],Factors[For XLOOKUP],Factors[Units],"")</f>
        <v>tn CO2 eq/ tn</v>
      </c>
      <c r="N973" s="12" t="str">
        <f>_xlfn.XLOOKUP(Calculations[[#This Row],[For XLOOKUP]],Factors[For XLOOKUP],Factors[Source],"")</f>
        <v>DEFRA 2024</v>
      </c>
      <c r="O973" s="26"/>
      <c r="P973" s="26"/>
      <c r="Q973" s="26"/>
      <c r="R973" s="26"/>
      <c r="S973" s="26">
        <v>4.8643708680000007E-5</v>
      </c>
      <c r="T973" s="26" t="s">
        <v>1077</v>
      </c>
      <c r="U973" s="65">
        <v>2.4321854340000001E-4</v>
      </c>
    </row>
    <row r="974" spans="1:21" x14ac:dyDescent="0.3">
      <c r="A974" s="8" t="s">
        <v>315</v>
      </c>
      <c r="B974" s="8" t="s">
        <v>598</v>
      </c>
      <c r="C974" s="9" t="s">
        <v>577</v>
      </c>
      <c r="D974" s="9" t="s">
        <v>599</v>
      </c>
      <c r="E974" s="8" t="s">
        <v>642</v>
      </c>
      <c r="F974" s="10" t="s">
        <v>309</v>
      </c>
      <c r="G974" s="29">
        <v>3.8800000000000001E-2</v>
      </c>
      <c r="H974" s="11" t="s">
        <v>258</v>
      </c>
      <c r="I974" s="41" t="s">
        <v>646</v>
      </c>
      <c r="J974" s="46" t="s">
        <v>662</v>
      </c>
      <c r="K974" s="31" t="str">
        <f>_xlfn.XLOOKUP(Calculations[[#This Row],[For XLOOKUP]],Factors[For XLOOKUP],Factors[Factor],"")</f>
        <v>Σ.Ε. CO₂ eq</v>
      </c>
      <c r="L974" s="31">
        <f>_xlfn.XLOOKUP(Calculations[[#This Row],[For XLOOKUP]],Factors[For XLOOKUP],Factors[Value],"")</f>
        <v>6.4106099999999997E-3</v>
      </c>
      <c r="M974" s="31" t="str">
        <f>_xlfn.XLOOKUP(Calculations[[#This Row],[For XLOOKUP]],Factors[For XLOOKUP],Factors[Units],"")</f>
        <v>tn CO2 eq/ tn</v>
      </c>
      <c r="N974" s="12" t="str">
        <f>_xlfn.XLOOKUP(Calculations[[#This Row],[For XLOOKUP]],Factors[For XLOOKUP],Factors[Source],"")</f>
        <v>DEFRA 2024</v>
      </c>
      <c r="O974" s="26"/>
      <c r="P974" s="26"/>
      <c r="Q974" s="26"/>
      <c r="R974" s="26"/>
      <c r="S974" s="26">
        <v>2.4873166800000002E-4</v>
      </c>
      <c r="T974" s="26" t="s">
        <v>1077</v>
      </c>
      <c r="U974" s="65">
        <v>1.2436583400000001E-3</v>
      </c>
    </row>
    <row r="975" spans="1:21" x14ac:dyDescent="0.3">
      <c r="A975" s="8" t="s">
        <v>315</v>
      </c>
      <c r="B975" s="8" t="s">
        <v>598</v>
      </c>
      <c r="C975" s="9" t="s">
        <v>577</v>
      </c>
      <c r="D975" s="9" t="s">
        <v>599</v>
      </c>
      <c r="E975" s="8" t="s">
        <v>642</v>
      </c>
      <c r="F975" s="10" t="s">
        <v>309</v>
      </c>
      <c r="G975" s="29">
        <v>1.8631999999999999E-2</v>
      </c>
      <c r="H975" s="11" t="s">
        <v>258</v>
      </c>
      <c r="I975" s="41" t="s">
        <v>652</v>
      </c>
      <c r="J975" s="46" t="s">
        <v>662</v>
      </c>
      <c r="K975" s="31" t="str">
        <f>_xlfn.XLOOKUP(Calculations[[#This Row],[For XLOOKUP]],Factors[For XLOOKUP],Factors[Factor],"")</f>
        <v>Σ.Ε. CO₂ eq</v>
      </c>
      <c r="L975" s="31">
        <f>_xlfn.XLOOKUP(Calculations[[#This Row],[For XLOOKUP]],Factors[For XLOOKUP],Factors[Value],"")</f>
        <v>6.4106099999999997E-3</v>
      </c>
      <c r="M975" s="31" t="str">
        <f>_xlfn.XLOOKUP(Calculations[[#This Row],[For XLOOKUP]],Factors[For XLOOKUP],Factors[Units],"")</f>
        <v>tn CO2 eq/ tn</v>
      </c>
      <c r="N975" s="12" t="str">
        <f>_xlfn.XLOOKUP(Calculations[[#This Row],[For XLOOKUP]],Factors[For XLOOKUP],Factors[Source],"")</f>
        <v>DEFRA 2024</v>
      </c>
      <c r="O975" s="26"/>
      <c r="P975" s="26"/>
      <c r="Q975" s="26"/>
      <c r="R975" s="26"/>
      <c r="S975" s="26">
        <v>1.1944248552E-4</v>
      </c>
      <c r="T975" s="26" t="s">
        <v>1077</v>
      </c>
      <c r="U975" s="65">
        <v>5.9721242759999996E-4</v>
      </c>
    </row>
    <row r="976" spans="1:21" x14ac:dyDescent="0.3">
      <c r="A976" s="8" t="s">
        <v>315</v>
      </c>
      <c r="B976" s="8" t="s">
        <v>598</v>
      </c>
      <c r="C976" s="9" t="s">
        <v>577</v>
      </c>
      <c r="D976" s="9" t="s">
        <v>599</v>
      </c>
      <c r="E976" s="8" t="s">
        <v>642</v>
      </c>
      <c r="F976" s="10" t="s">
        <v>309</v>
      </c>
      <c r="G976" s="29">
        <v>1.546E-2</v>
      </c>
      <c r="H976" s="11" t="s">
        <v>258</v>
      </c>
      <c r="I976" s="41" t="s">
        <v>646</v>
      </c>
      <c r="J976" s="46" t="s">
        <v>662</v>
      </c>
      <c r="K976" s="31" t="str">
        <f>_xlfn.XLOOKUP(Calculations[[#This Row],[For XLOOKUP]],Factors[For XLOOKUP],Factors[Factor],"")</f>
        <v>Σ.Ε. CO₂ eq</v>
      </c>
      <c r="L976" s="31">
        <f>_xlfn.XLOOKUP(Calculations[[#This Row],[For XLOOKUP]],Factors[For XLOOKUP],Factors[Value],"")</f>
        <v>6.4106099999999997E-3</v>
      </c>
      <c r="M976" s="31" t="str">
        <f>_xlfn.XLOOKUP(Calculations[[#This Row],[For XLOOKUP]],Factors[For XLOOKUP],Factors[Units],"")</f>
        <v>tn CO2 eq/ tn</v>
      </c>
      <c r="N976" s="12" t="str">
        <f>_xlfn.XLOOKUP(Calculations[[#This Row],[For XLOOKUP]],Factors[For XLOOKUP],Factors[Source],"")</f>
        <v>DEFRA 2024</v>
      </c>
      <c r="O976" s="26"/>
      <c r="P976" s="26"/>
      <c r="Q976" s="26"/>
      <c r="R976" s="26"/>
      <c r="S976" s="26">
        <v>9.9108030600000006E-5</v>
      </c>
      <c r="T976" s="26" t="s">
        <v>1077</v>
      </c>
      <c r="U976" s="65">
        <v>4.9554015299999997E-4</v>
      </c>
    </row>
    <row r="977" spans="1:21" x14ac:dyDescent="0.3">
      <c r="A977" s="8" t="s">
        <v>315</v>
      </c>
      <c r="B977" s="8" t="s">
        <v>598</v>
      </c>
      <c r="C977" s="9" t="s">
        <v>577</v>
      </c>
      <c r="D977" s="9" t="s">
        <v>599</v>
      </c>
      <c r="E977" s="8" t="s">
        <v>643</v>
      </c>
      <c r="F977" s="10" t="s">
        <v>309</v>
      </c>
      <c r="G977" s="29">
        <v>0</v>
      </c>
      <c r="H977" s="11" t="s">
        <v>258</v>
      </c>
      <c r="I977" s="41" t="s">
        <v>652</v>
      </c>
      <c r="J977" s="46" t="s">
        <v>672</v>
      </c>
      <c r="K977" s="31" t="str">
        <f>_xlfn.XLOOKUP(Calculations[[#This Row],[For XLOOKUP]],Factors[For XLOOKUP],Factors[Factor],"")</f>
        <v>Σ.Ε. CO₂ eq</v>
      </c>
      <c r="L977" s="31">
        <f>_xlfn.XLOOKUP(Calculations[[#This Row],[For XLOOKUP]],Factors[For XLOOKUP],Factors[Value],"")</f>
        <v>1.1023113109243879E-2</v>
      </c>
      <c r="M977" s="31" t="str">
        <f>_xlfn.XLOOKUP(Calculations[[#This Row],[For XLOOKUP]],Factors[For XLOOKUP],Factors[Units],"")</f>
        <v>tn CO2 eq/ tn</v>
      </c>
      <c r="N977" s="12" t="str">
        <f>_xlfn.XLOOKUP(Calculations[[#This Row],[For XLOOKUP]],Factors[For XLOOKUP],Factors[Source],"")</f>
        <v>EPA 2024</v>
      </c>
      <c r="O977" s="26"/>
      <c r="P977" s="26"/>
      <c r="Q977" s="26"/>
      <c r="R977" s="26"/>
      <c r="S977" s="26">
        <v>0</v>
      </c>
      <c r="T977" s="26" t="s">
        <v>1077</v>
      </c>
      <c r="U977" s="65">
        <v>0</v>
      </c>
    </row>
    <row r="978" spans="1:21" x14ac:dyDescent="0.3">
      <c r="A978" s="8" t="s">
        <v>315</v>
      </c>
      <c r="B978" s="8" t="s">
        <v>598</v>
      </c>
      <c r="C978" s="9" t="s">
        <v>577</v>
      </c>
      <c r="D978" s="9" t="s">
        <v>599</v>
      </c>
      <c r="E978" s="8" t="s">
        <v>643</v>
      </c>
      <c r="F978" s="10" t="s">
        <v>309</v>
      </c>
      <c r="G978" s="29">
        <v>147.82599999999999</v>
      </c>
      <c r="H978" s="11" t="s">
        <v>258</v>
      </c>
      <c r="I978" s="41" t="s">
        <v>646</v>
      </c>
      <c r="J978" s="46" t="s">
        <v>672</v>
      </c>
      <c r="K978" s="31" t="str">
        <f>_xlfn.XLOOKUP(Calculations[[#This Row],[For XLOOKUP]],Factors[For XLOOKUP],Factors[Factor],"")</f>
        <v>Σ.Ε. CO₂ eq</v>
      </c>
      <c r="L978" s="31">
        <f>_xlfn.XLOOKUP(Calculations[[#This Row],[For XLOOKUP]],Factors[For XLOOKUP],Factors[Value],"")</f>
        <v>1.1023113109243879E-2</v>
      </c>
      <c r="M978" s="31" t="str">
        <f>_xlfn.XLOOKUP(Calculations[[#This Row],[For XLOOKUP]],Factors[For XLOOKUP],Factors[Units],"")</f>
        <v>tn CO2 eq/ tn</v>
      </c>
      <c r="N978" s="12" t="str">
        <f>_xlfn.XLOOKUP(Calculations[[#This Row],[For XLOOKUP]],Factors[For XLOOKUP],Factors[Source],"")</f>
        <v>EPA 2024</v>
      </c>
      <c r="O978" s="26"/>
      <c r="P978" s="26"/>
      <c r="Q978" s="26"/>
      <c r="R978" s="26"/>
      <c r="S978" s="26">
        <v>1.6295027184870858</v>
      </c>
      <c r="T978" s="26" t="s">
        <v>1077</v>
      </c>
      <c r="U978" s="65">
        <v>8.1475135924354287</v>
      </c>
    </row>
    <row r="979" spans="1:21" x14ac:dyDescent="0.3">
      <c r="A979" s="8" t="s">
        <v>315</v>
      </c>
      <c r="B979" s="8" t="s">
        <v>598</v>
      </c>
      <c r="C979" s="9" t="s">
        <v>577</v>
      </c>
      <c r="D979" s="9" t="s">
        <v>599</v>
      </c>
      <c r="E979" s="8" t="s">
        <v>1035</v>
      </c>
      <c r="F979" s="10" t="s">
        <v>309</v>
      </c>
      <c r="G979" s="29">
        <v>1.7333999999999999E-2</v>
      </c>
      <c r="H979" s="11" t="s">
        <v>258</v>
      </c>
      <c r="I979" s="41" t="s">
        <v>652</v>
      </c>
      <c r="J979" s="46" t="s">
        <v>680</v>
      </c>
      <c r="K979" s="31" t="str">
        <f>_xlfn.XLOOKUP(Calculations[[#This Row],[For XLOOKUP]],Factors[For XLOOKUP],Factors[Factor],"")</f>
        <v>Σ.Ε. CO₂ eq</v>
      </c>
      <c r="L979" s="31">
        <f>_xlfn.XLOOKUP(Calculations[[#This Row],[For XLOOKUP]],Factors[For XLOOKUP],Factors[Value],"")</f>
        <v>1.05157427048723</v>
      </c>
      <c r="M979" s="31" t="str">
        <f>_xlfn.XLOOKUP(Calculations[[#This Row],[For XLOOKUP]],Factors[For XLOOKUP],Factors[Units],"")</f>
        <v>tn CO2 eq/ tn</v>
      </c>
      <c r="N979" s="12" t="str">
        <f>_xlfn.XLOOKUP(Calculations[[#This Row],[For XLOOKUP]],Factors[For XLOOKUP],Factors[Source],"")</f>
        <v>Ecoinvent 3.11</v>
      </c>
      <c r="O979" s="26"/>
      <c r="P979" s="26"/>
      <c r="Q979" s="26"/>
      <c r="R979" s="26"/>
      <c r="S979" s="26">
        <v>1.8227988404625646E-2</v>
      </c>
      <c r="T979" s="26" t="s">
        <v>1077</v>
      </c>
      <c r="U979" s="65">
        <v>9.1139942023128223E-2</v>
      </c>
    </row>
    <row r="980" spans="1:21" x14ac:dyDescent="0.3">
      <c r="A980" s="8" t="s">
        <v>315</v>
      </c>
      <c r="B980" s="8" t="s">
        <v>598</v>
      </c>
      <c r="C980" s="9" t="s">
        <v>577</v>
      </c>
      <c r="D980" s="9" t="s">
        <v>599</v>
      </c>
      <c r="E980" s="8" t="s">
        <v>1035</v>
      </c>
      <c r="F980" s="10" t="s">
        <v>309</v>
      </c>
      <c r="G980" s="29">
        <v>4.2666000000000009E-2</v>
      </c>
      <c r="H980" s="11" t="s">
        <v>258</v>
      </c>
      <c r="I980" s="41" t="s">
        <v>652</v>
      </c>
      <c r="J980" s="46" t="s">
        <v>680</v>
      </c>
      <c r="K980" s="31" t="str">
        <f>_xlfn.XLOOKUP(Calculations[[#This Row],[For XLOOKUP]],Factors[For XLOOKUP],Factors[Factor],"")</f>
        <v>Σ.Ε. CO₂ eq</v>
      </c>
      <c r="L980" s="31">
        <f>_xlfn.XLOOKUP(Calculations[[#This Row],[For XLOOKUP]],Factors[For XLOOKUP],Factors[Value],"")</f>
        <v>1.05157427048723</v>
      </c>
      <c r="M980" s="31" t="str">
        <f>_xlfn.XLOOKUP(Calculations[[#This Row],[For XLOOKUP]],Factors[For XLOOKUP],Factors[Units],"")</f>
        <v>tn CO2 eq/ tn</v>
      </c>
      <c r="N980" s="12" t="str">
        <f>_xlfn.XLOOKUP(Calculations[[#This Row],[For XLOOKUP]],Factors[For XLOOKUP],Factors[Source],"")</f>
        <v>Ecoinvent 3.11</v>
      </c>
      <c r="O980" s="26"/>
      <c r="P980" s="26"/>
      <c r="Q980" s="26"/>
      <c r="R980" s="26"/>
      <c r="S980" s="26">
        <v>4.486646782460816E-2</v>
      </c>
      <c r="T980" s="26" t="s">
        <v>1077</v>
      </c>
      <c r="U980" s="65">
        <v>0.22433233912304079</v>
      </c>
    </row>
    <row r="981" spans="1:21" x14ac:dyDescent="0.3">
      <c r="A981" s="8" t="s">
        <v>315</v>
      </c>
      <c r="B981" s="8" t="s">
        <v>598</v>
      </c>
      <c r="C981" s="9" t="s">
        <v>577</v>
      </c>
      <c r="D981" s="9" t="s">
        <v>599</v>
      </c>
      <c r="E981" s="8" t="s">
        <v>1035</v>
      </c>
      <c r="F981" s="10" t="s">
        <v>309</v>
      </c>
      <c r="G981" s="29">
        <v>4.8000000000000001E-2</v>
      </c>
      <c r="H981" s="11" t="s">
        <v>258</v>
      </c>
      <c r="I981" s="41" t="s">
        <v>649</v>
      </c>
      <c r="J981" s="46" t="s">
        <v>680</v>
      </c>
      <c r="K981" s="31" t="str">
        <f>_xlfn.XLOOKUP(Calculations[[#This Row],[For XLOOKUP]],Factors[For XLOOKUP],Factors[Factor],"")</f>
        <v>Σ.Ε. CO₂ eq</v>
      </c>
      <c r="L981" s="31">
        <f>_xlfn.XLOOKUP(Calculations[[#This Row],[For XLOOKUP]],Factors[For XLOOKUP],Factors[Value],"")</f>
        <v>1.05157427048723</v>
      </c>
      <c r="M981" s="31" t="str">
        <f>_xlfn.XLOOKUP(Calculations[[#This Row],[For XLOOKUP]],Factors[For XLOOKUP],Factors[Units],"")</f>
        <v>tn CO2 eq/ tn</v>
      </c>
      <c r="N981" s="12" t="str">
        <f>_xlfn.XLOOKUP(Calculations[[#This Row],[For XLOOKUP]],Factors[For XLOOKUP],Factors[Source],"")</f>
        <v>Ecoinvent 3.11</v>
      </c>
      <c r="O981" s="26"/>
      <c r="P981" s="26"/>
      <c r="Q981" s="26"/>
      <c r="R981" s="26"/>
      <c r="S981" s="26">
        <v>5.0475564983387039E-2</v>
      </c>
      <c r="T981" s="26" t="s">
        <v>1077</v>
      </c>
      <c r="U981" s="65">
        <v>0.25237782491693517</v>
      </c>
    </row>
    <row r="982" spans="1:21" x14ac:dyDescent="0.3">
      <c r="A982" s="8" t="s">
        <v>315</v>
      </c>
      <c r="B982" s="8" t="s">
        <v>598</v>
      </c>
      <c r="C982" s="9" t="s">
        <v>577</v>
      </c>
      <c r="D982" s="9" t="s">
        <v>599</v>
      </c>
      <c r="E982" s="8" t="s">
        <v>1035</v>
      </c>
      <c r="F982" s="10" t="s">
        <v>309</v>
      </c>
      <c r="G982" s="29">
        <v>0.63200000000000012</v>
      </c>
      <c r="H982" s="11" t="s">
        <v>258</v>
      </c>
      <c r="I982" s="41" t="s">
        <v>646</v>
      </c>
      <c r="J982" s="46" t="s">
        <v>680</v>
      </c>
      <c r="K982" s="31" t="str">
        <f>_xlfn.XLOOKUP(Calculations[[#This Row],[For XLOOKUP]],Factors[For XLOOKUP],Factors[Factor],"")</f>
        <v>Σ.Ε. CO₂ eq</v>
      </c>
      <c r="L982" s="31">
        <f>_xlfn.XLOOKUP(Calculations[[#This Row],[For XLOOKUP]],Factors[For XLOOKUP],Factors[Value],"")</f>
        <v>1.05157427048723</v>
      </c>
      <c r="M982" s="31" t="str">
        <f>_xlfn.XLOOKUP(Calculations[[#This Row],[For XLOOKUP]],Factors[For XLOOKUP],Factors[Units],"")</f>
        <v>tn CO2 eq/ tn</v>
      </c>
      <c r="N982" s="12" t="str">
        <f>_xlfn.XLOOKUP(Calculations[[#This Row],[For XLOOKUP]],Factors[For XLOOKUP],Factors[Source],"")</f>
        <v>Ecoinvent 3.11</v>
      </c>
      <c r="O982" s="26"/>
      <c r="P982" s="26"/>
      <c r="Q982" s="26"/>
      <c r="R982" s="26"/>
      <c r="S982" s="26">
        <v>0.66459493894792943</v>
      </c>
      <c r="T982" s="26" t="s">
        <v>1077</v>
      </c>
      <c r="U982" s="65">
        <v>3.322974694739647</v>
      </c>
    </row>
    <row r="983" spans="1:21" x14ac:dyDescent="0.3">
      <c r="A983" s="8" t="s">
        <v>315</v>
      </c>
      <c r="B983" s="8" t="s">
        <v>598</v>
      </c>
      <c r="C983" s="9" t="s">
        <v>577</v>
      </c>
      <c r="D983" s="9" t="s">
        <v>599</v>
      </c>
      <c r="E983" s="8" t="s">
        <v>644</v>
      </c>
      <c r="F983" s="10" t="s">
        <v>309</v>
      </c>
      <c r="G983" s="29">
        <v>0.32677366818049802</v>
      </c>
      <c r="H983" s="11" t="s">
        <v>258</v>
      </c>
      <c r="I983" s="41" t="s">
        <v>646</v>
      </c>
      <c r="J983" s="46" t="s">
        <v>659</v>
      </c>
      <c r="K983" s="31" t="str">
        <f>_xlfn.XLOOKUP(Calculations[[#This Row],[For XLOOKUP]],Factors[For XLOOKUP],Factors[Factor],"")</f>
        <v>Σ.Ε. CO₂ eq</v>
      </c>
      <c r="L983" s="31">
        <f>_xlfn.XLOOKUP(Calculations[[#This Row],[For XLOOKUP]],Factors[For XLOOKUP],Factors[Value],"")</f>
        <v>7.7161791764707152E-2</v>
      </c>
      <c r="M983" s="31" t="str">
        <f>_xlfn.XLOOKUP(Calculations[[#This Row],[For XLOOKUP]],Factors[For XLOOKUP],Factors[Units],"")</f>
        <v>tn CO2 eq/ tn</v>
      </c>
      <c r="N983" s="12" t="str">
        <f>_xlfn.XLOOKUP(Calculations[[#This Row],[For XLOOKUP]],Factors[For XLOOKUP],Factors[Source],"")</f>
        <v>EPA 2024</v>
      </c>
      <c r="O983" s="26"/>
      <c r="P983" s="26"/>
      <c r="Q983" s="26"/>
      <c r="R983" s="26"/>
      <c r="S983" s="26">
        <v>2.52144417383331E-2</v>
      </c>
      <c r="T983" s="26" t="s">
        <v>1077</v>
      </c>
      <c r="U983" s="65">
        <v>0.12607220869166549</v>
      </c>
    </row>
    <row r="984" spans="1:21" x14ac:dyDescent="0.3">
      <c r="A984" s="8" t="s">
        <v>315</v>
      </c>
      <c r="B984" s="8" t="s">
        <v>598</v>
      </c>
      <c r="C984" s="9" t="s">
        <v>577</v>
      </c>
      <c r="D984" s="9" t="s">
        <v>599</v>
      </c>
      <c r="E984" s="8" t="s">
        <v>644</v>
      </c>
      <c r="F984" s="10" t="s">
        <v>309</v>
      </c>
      <c r="G984" s="29">
        <v>4.0000000000000001E-3</v>
      </c>
      <c r="H984" s="11" t="s">
        <v>258</v>
      </c>
      <c r="I984" s="41" t="s">
        <v>646</v>
      </c>
      <c r="J984" s="46" t="s">
        <v>659</v>
      </c>
      <c r="K984" s="31" t="str">
        <f>_xlfn.XLOOKUP(Calculations[[#This Row],[For XLOOKUP]],Factors[For XLOOKUP],Factors[Factor],"")</f>
        <v>Σ.Ε. CO₂ eq</v>
      </c>
      <c r="L984" s="31">
        <f>_xlfn.XLOOKUP(Calculations[[#This Row],[For XLOOKUP]],Factors[For XLOOKUP],Factors[Value],"")</f>
        <v>7.7161791764707152E-2</v>
      </c>
      <c r="M984" s="31" t="str">
        <f>_xlfn.XLOOKUP(Calculations[[#This Row],[For XLOOKUP]],Factors[For XLOOKUP],Factors[Units],"")</f>
        <v>tn CO2 eq/ tn</v>
      </c>
      <c r="N984" s="12" t="str">
        <f>_xlfn.XLOOKUP(Calculations[[#This Row],[For XLOOKUP]],Factors[For XLOOKUP],Factors[Source],"")</f>
        <v>EPA 2024</v>
      </c>
      <c r="O984" s="26"/>
      <c r="P984" s="26"/>
      <c r="Q984" s="26"/>
      <c r="R984" s="26"/>
      <c r="S984" s="26">
        <v>3.0864716705882863E-4</v>
      </c>
      <c r="T984" s="26" t="s">
        <v>1077</v>
      </c>
      <c r="U984" s="65">
        <v>1.5432358352941431E-3</v>
      </c>
    </row>
    <row r="985" spans="1:21" x14ac:dyDescent="0.3">
      <c r="A985" s="8" t="s">
        <v>315</v>
      </c>
      <c r="B985" s="8" t="s">
        <v>598</v>
      </c>
      <c r="C985" s="9" t="s">
        <v>577</v>
      </c>
      <c r="D985" s="9" t="s">
        <v>599</v>
      </c>
      <c r="E985" s="8" t="s">
        <v>644</v>
      </c>
      <c r="F985" s="10" t="s">
        <v>309</v>
      </c>
      <c r="G985" s="29">
        <v>2.8941961847498203</v>
      </c>
      <c r="H985" s="11" t="s">
        <v>258</v>
      </c>
      <c r="I985" s="41" t="s">
        <v>646</v>
      </c>
      <c r="J985" s="46" t="s">
        <v>659</v>
      </c>
      <c r="K985" s="31" t="str">
        <f>_xlfn.XLOOKUP(Calculations[[#This Row],[For XLOOKUP]],Factors[For XLOOKUP],Factors[Factor],"")</f>
        <v>Σ.Ε. CO₂ eq</v>
      </c>
      <c r="L985" s="31">
        <f>_xlfn.XLOOKUP(Calculations[[#This Row],[For XLOOKUP]],Factors[For XLOOKUP],Factors[Value],"")</f>
        <v>7.7161791764707152E-2</v>
      </c>
      <c r="M985" s="31" t="str">
        <f>_xlfn.XLOOKUP(Calculations[[#This Row],[For XLOOKUP]],Factors[For XLOOKUP],Factors[Units],"")</f>
        <v>tn CO2 eq/ tn</v>
      </c>
      <c r="N985" s="12" t="str">
        <f>_xlfn.XLOOKUP(Calculations[[#This Row],[For XLOOKUP]],Factors[For XLOOKUP],Factors[Source],"")</f>
        <v>EPA 2024</v>
      </c>
      <c r="O985" s="26"/>
      <c r="P985" s="26"/>
      <c r="Q985" s="26"/>
      <c r="R985" s="26"/>
      <c r="S985" s="26">
        <v>0.22332136333387553</v>
      </c>
      <c r="T985" s="26" t="s">
        <v>1077</v>
      </c>
      <c r="U985" s="65">
        <v>1.1166068166693777</v>
      </c>
    </row>
    <row r="986" spans="1:21" x14ac:dyDescent="0.3">
      <c r="A986" s="8" t="s">
        <v>315</v>
      </c>
      <c r="B986" s="8" t="s">
        <v>598</v>
      </c>
      <c r="C986" s="9" t="s">
        <v>577</v>
      </c>
      <c r="D986" s="9" t="s">
        <v>599</v>
      </c>
      <c r="E986" s="8" t="s">
        <v>644</v>
      </c>
      <c r="F986" s="10" t="s">
        <v>309</v>
      </c>
      <c r="G986" s="29">
        <v>1.7260000000000002</v>
      </c>
      <c r="H986" s="11" t="s">
        <v>258</v>
      </c>
      <c r="I986" s="41" t="s">
        <v>646</v>
      </c>
      <c r="J986" s="46" t="s">
        <v>659</v>
      </c>
      <c r="K986" s="31" t="str">
        <f>_xlfn.XLOOKUP(Calculations[[#This Row],[For XLOOKUP]],Factors[For XLOOKUP],Factors[Factor],"")</f>
        <v>Σ.Ε. CO₂ eq</v>
      </c>
      <c r="L986" s="31">
        <f>_xlfn.XLOOKUP(Calculations[[#This Row],[For XLOOKUP]],Factors[For XLOOKUP],Factors[Value],"")</f>
        <v>7.7161791764707152E-2</v>
      </c>
      <c r="M986" s="31" t="str">
        <f>_xlfn.XLOOKUP(Calculations[[#This Row],[For XLOOKUP]],Factors[For XLOOKUP],Factors[Units],"")</f>
        <v>tn CO2 eq/ tn</v>
      </c>
      <c r="N986" s="12" t="str">
        <f>_xlfn.XLOOKUP(Calculations[[#This Row],[For XLOOKUP]],Factors[For XLOOKUP],Factors[Source],"")</f>
        <v>EPA 2024</v>
      </c>
      <c r="O986" s="26"/>
      <c r="P986" s="26"/>
      <c r="Q986" s="26"/>
      <c r="R986" s="26"/>
      <c r="S986" s="26">
        <v>0.13318125258588456</v>
      </c>
      <c r="T986" s="26" t="s">
        <v>1077</v>
      </c>
      <c r="U986" s="65">
        <v>0.66590626292942279</v>
      </c>
    </row>
    <row r="987" spans="1:21" x14ac:dyDescent="0.3">
      <c r="A987" s="8" t="s">
        <v>315</v>
      </c>
      <c r="B987" s="8" t="s">
        <v>598</v>
      </c>
      <c r="C987" s="9" t="s">
        <v>577</v>
      </c>
      <c r="D987" s="9" t="s">
        <v>599</v>
      </c>
      <c r="E987" s="8" t="s">
        <v>644</v>
      </c>
      <c r="F987" s="10" t="s">
        <v>309</v>
      </c>
      <c r="G987" s="29">
        <v>0.88554249472291002</v>
      </c>
      <c r="H987" s="11" t="s">
        <v>258</v>
      </c>
      <c r="I987" s="41" t="s">
        <v>646</v>
      </c>
      <c r="J987" s="46" t="s">
        <v>659</v>
      </c>
      <c r="K987" s="31" t="str">
        <f>_xlfn.XLOOKUP(Calculations[[#This Row],[For XLOOKUP]],Factors[For XLOOKUP],Factors[Factor],"")</f>
        <v>Σ.Ε. CO₂ eq</v>
      </c>
      <c r="L987" s="31">
        <f>_xlfn.XLOOKUP(Calculations[[#This Row],[For XLOOKUP]],Factors[For XLOOKUP],Factors[Value],"")</f>
        <v>7.7161791764707152E-2</v>
      </c>
      <c r="M987" s="31" t="str">
        <f>_xlfn.XLOOKUP(Calculations[[#This Row],[For XLOOKUP]],Factors[For XLOOKUP],Factors[Units],"")</f>
        <v>tn CO2 eq/ tn</v>
      </c>
      <c r="N987" s="12" t="str">
        <f>_xlfn.XLOOKUP(Calculations[[#This Row],[For XLOOKUP]],Factors[For XLOOKUP],Factors[Source],"")</f>
        <v>EPA 2024</v>
      </c>
      <c r="O987" s="26"/>
      <c r="P987" s="26"/>
      <c r="Q987" s="26"/>
      <c r="R987" s="26"/>
      <c r="S987" s="26">
        <v>6.8330045576608475E-2</v>
      </c>
      <c r="T987" s="26" t="s">
        <v>1077</v>
      </c>
      <c r="U987" s="65">
        <v>0.34165022788304233</v>
      </c>
    </row>
    <row r="988" spans="1:21" x14ac:dyDescent="0.3">
      <c r="A988" s="8" t="s">
        <v>315</v>
      </c>
      <c r="B988" s="8" t="s">
        <v>598</v>
      </c>
      <c r="C988" s="9" t="s">
        <v>577</v>
      </c>
      <c r="D988" s="9" t="s">
        <v>599</v>
      </c>
      <c r="E988" s="102" t="s">
        <v>644</v>
      </c>
      <c r="F988" s="10" t="s">
        <v>309</v>
      </c>
      <c r="G988" s="29">
        <v>8.4876277449480203E-2</v>
      </c>
      <c r="H988" s="11" t="s">
        <v>258</v>
      </c>
      <c r="I988" s="41" t="s">
        <v>646</v>
      </c>
      <c r="J988" s="46" t="s">
        <v>659</v>
      </c>
      <c r="K988" s="31" t="str">
        <f>_xlfn.XLOOKUP(Calculations[[#This Row],[For XLOOKUP]],Factors[For XLOOKUP],Factors[Factor],"")</f>
        <v>Σ.Ε. CO₂ eq</v>
      </c>
      <c r="L988" s="31">
        <f>_xlfn.XLOOKUP(Calculations[[#This Row],[For XLOOKUP]],Factors[For XLOOKUP],Factors[Value],"")</f>
        <v>7.7161791764707152E-2</v>
      </c>
      <c r="M988" s="31" t="str">
        <f>_xlfn.XLOOKUP(Calculations[[#This Row],[For XLOOKUP]],Factors[For XLOOKUP],Factors[Units],"")</f>
        <v>tn CO2 eq/ tn</v>
      </c>
      <c r="N988" s="12" t="str">
        <f>_xlfn.XLOOKUP(Calculations[[#This Row],[For XLOOKUP]],Factors[For XLOOKUP],Factors[Source],"")</f>
        <v>EPA 2024</v>
      </c>
      <c r="O988" s="26"/>
      <c r="P988" s="26"/>
      <c r="Q988" s="26"/>
      <c r="R988" s="26"/>
      <c r="S988" s="26">
        <v>6.5492056463203017E-3</v>
      </c>
      <c r="T988" s="26" t="s">
        <v>1077</v>
      </c>
      <c r="U988" s="65">
        <v>3.2746028231601505E-2</v>
      </c>
    </row>
    <row r="989" spans="1:21" x14ac:dyDescent="0.3">
      <c r="A989" s="8" t="s">
        <v>315</v>
      </c>
      <c r="B989" s="8" t="s">
        <v>598</v>
      </c>
      <c r="C989" s="9" t="s">
        <v>577</v>
      </c>
      <c r="D989" s="9" t="s">
        <v>599</v>
      </c>
      <c r="E989" s="8" t="s">
        <v>644</v>
      </c>
      <c r="F989" s="10" t="s">
        <v>309</v>
      </c>
      <c r="G989" s="29">
        <v>2.0000000000000004E-2</v>
      </c>
      <c r="H989" s="11" t="s">
        <v>258</v>
      </c>
      <c r="I989" s="41" t="s">
        <v>646</v>
      </c>
      <c r="J989" s="46" t="s">
        <v>659</v>
      </c>
      <c r="K989" s="31" t="str">
        <f>_xlfn.XLOOKUP(Calculations[[#This Row],[For XLOOKUP]],Factors[For XLOOKUP],Factors[Factor],"")</f>
        <v>Σ.Ε. CO₂ eq</v>
      </c>
      <c r="L989" s="31">
        <f>_xlfn.XLOOKUP(Calculations[[#This Row],[For XLOOKUP]],Factors[For XLOOKUP],Factors[Value],"")</f>
        <v>7.7161791764707152E-2</v>
      </c>
      <c r="M989" s="31" t="str">
        <f>_xlfn.XLOOKUP(Calculations[[#This Row],[For XLOOKUP]],Factors[For XLOOKUP],Factors[Units],"")</f>
        <v>tn CO2 eq/ tn</v>
      </c>
      <c r="N989" s="12" t="str">
        <f>_xlfn.XLOOKUP(Calculations[[#This Row],[For XLOOKUP]],Factors[For XLOOKUP],Factors[Source],"")</f>
        <v>EPA 2024</v>
      </c>
      <c r="O989" s="26"/>
      <c r="P989" s="26"/>
      <c r="Q989" s="26"/>
      <c r="R989" s="26"/>
      <c r="S989" s="26">
        <v>1.5432358352941433E-3</v>
      </c>
      <c r="T989" s="26" t="s">
        <v>1077</v>
      </c>
      <c r="U989" s="65">
        <v>7.7161791764707157E-3</v>
      </c>
    </row>
    <row r="990" spans="1:21" x14ac:dyDescent="0.3">
      <c r="A990" s="8" t="s">
        <v>315</v>
      </c>
      <c r="B990" s="8" t="s">
        <v>598</v>
      </c>
      <c r="C990" s="9" t="s">
        <v>577</v>
      </c>
      <c r="D990" s="9" t="s">
        <v>599</v>
      </c>
      <c r="E990" s="8" t="s">
        <v>644</v>
      </c>
      <c r="F990" s="10" t="s">
        <v>309</v>
      </c>
      <c r="G990" s="29">
        <v>539.71300000000008</v>
      </c>
      <c r="H990" s="11" t="s">
        <v>258</v>
      </c>
      <c r="I990" s="41" t="s">
        <v>646</v>
      </c>
      <c r="J990" s="46" t="s">
        <v>659</v>
      </c>
      <c r="K990" s="31" t="str">
        <f>_xlfn.XLOOKUP(Calculations[[#This Row],[For XLOOKUP]],Factors[For XLOOKUP],Factors[Factor],"")</f>
        <v>Σ.Ε. CO₂ eq</v>
      </c>
      <c r="L990" s="31">
        <f>_xlfn.XLOOKUP(Calculations[[#This Row],[For XLOOKUP]],Factors[For XLOOKUP],Factors[Value],"")</f>
        <v>7.7161791764707152E-2</v>
      </c>
      <c r="M990" s="31" t="str">
        <f>_xlfn.XLOOKUP(Calculations[[#This Row],[For XLOOKUP]],Factors[For XLOOKUP],Factors[Units],"")</f>
        <v>tn CO2 eq/ tn</v>
      </c>
      <c r="N990" s="12" t="str">
        <f>_xlfn.XLOOKUP(Calculations[[#This Row],[For XLOOKUP]],Factors[For XLOOKUP],Factors[Source],"")</f>
        <v>EPA 2024</v>
      </c>
      <c r="O990" s="26"/>
      <c r="P990" s="26"/>
      <c r="Q990" s="26"/>
      <c r="R990" s="26"/>
      <c r="S990" s="26">
        <v>41.645222118705391</v>
      </c>
      <c r="T990" s="26" t="s">
        <v>1077</v>
      </c>
      <c r="U990" s="65">
        <v>208.22611059352695</v>
      </c>
    </row>
    <row r="991" spans="1:21" x14ac:dyDescent="0.3">
      <c r="A991" s="8" t="s">
        <v>315</v>
      </c>
      <c r="B991" s="8" t="s">
        <v>598</v>
      </c>
      <c r="C991" s="9" t="s">
        <v>297</v>
      </c>
      <c r="D991" s="9" t="s">
        <v>599</v>
      </c>
      <c r="E991" s="8" t="s">
        <v>645</v>
      </c>
      <c r="F991" s="10" t="s">
        <v>309</v>
      </c>
      <c r="G991" s="29">
        <v>262.30400000000003</v>
      </c>
      <c r="H991" s="11" t="s">
        <v>258</v>
      </c>
      <c r="I991" s="41" t="s">
        <v>646</v>
      </c>
      <c r="J991" s="46" t="s">
        <v>840</v>
      </c>
      <c r="K991" s="31" t="str">
        <f>_xlfn.XLOOKUP(Calculations[[#This Row],[For XLOOKUP]],Factors[For XLOOKUP],Factors[Factor],"")</f>
        <v>Σ.Ε. CO₂ eq</v>
      </c>
      <c r="L991" s="31">
        <f>_xlfn.XLOOKUP(Calculations[[#This Row],[For XLOOKUP]],Factors[For XLOOKUP],Factors[Value],"")</f>
        <v>2.1280999999999998E-2</v>
      </c>
      <c r="M991" s="31" t="str">
        <f>_xlfn.XLOOKUP(Calculations[[#This Row],[For XLOOKUP]],Factors[For XLOOKUP],Factors[Units],"")</f>
        <v>tn CO2 eq/ tn</v>
      </c>
      <c r="N991" s="12" t="str">
        <f>_xlfn.XLOOKUP(Calculations[[#This Row],[For XLOOKUP]],Factors[For XLOOKUP],Factors[Source],"")</f>
        <v>DEFRA 2024</v>
      </c>
      <c r="O991" s="26"/>
      <c r="P991" s="26"/>
      <c r="Q991" s="26"/>
      <c r="R991" s="26"/>
      <c r="S991" s="26">
        <v>5.5820914239999997</v>
      </c>
      <c r="T991" s="26" t="s">
        <v>1077</v>
      </c>
      <c r="U991" s="65">
        <v>27.910457119999997</v>
      </c>
    </row>
    <row r="992" spans="1:21" x14ac:dyDescent="0.3">
      <c r="A992" s="8" t="s">
        <v>315</v>
      </c>
      <c r="B992" s="8" t="s">
        <v>598</v>
      </c>
      <c r="C992" s="9" t="s">
        <v>577</v>
      </c>
      <c r="D992" s="9" t="s">
        <v>599</v>
      </c>
      <c r="E992" s="8" t="s">
        <v>645</v>
      </c>
      <c r="F992" s="10" t="s">
        <v>309</v>
      </c>
      <c r="G992" s="29">
        <v>0.53</v>
      </c>
      <c r="H992" s="11" t="s">
        <v>258</v>
      </c>
      <c r="I992" s="41" t="s">
        <v>646</v>
      </c>
      <c r="J992" s="46" t="s">
        <v>840</v>
      </c>
      <c r="K992" s="31" t="str">
        <f>_xlfn.XLOOKUP(Calculations[[#This Row],[For XLOOKUP]],Factors[For XLOOKUP],Factors[Factor],"")</f>
        <v>Σ.Ε. CO₂ eq</v>
      </c>
      <c r="L992" s="31">
        <f>_xlfn.XLOOKUP(Calculations[[#This Row],[For XLOOKUP]],Factors[For XLOOKUP],Factors[Value],"")</f>
        <v>2.1280999999999998E-2</v>
      </c>
      <c r="M992" s="31" t="str">
        <f>_xlfn.XLOOKUP(Calculations[[#This Row],[For XLOOKUP]],Factors[For XLOOKUP],Factors[Units],"")</f>
        <v>tn CO2 eq/ tn</v>
      </c>
      <c r="N992" s="12" t="str">
        <f>_xlfn.XLOOKUP(Calculations[[#This Row],[For XLOOKUP]],Factors[For XLOOKUP],Factors[Source],"")</f>
        <v>DEFRA 2024</v>
      </c>
      <c r="O992" s="26"/>
      <c r="P992" s="26"/>
      <c r="Q992" s="26"/>
      <c r="R992" s="26"/>
      <c r="S992" s="26">
        <v>1.127893E-2</v>
      </c>
      <c r="T992" s="26" t="s">
        <v>1077</v>
      </c>
      <c r="U992" s="65">
        <v>5.6394649999999991E-2</v>
      </c>
    </row>
    <row r="993" spans="1:21" x14ac:dyDescent="0.3">
      <c r="A993" s="8" t="s">
        <v>315</v>
      </c>
      <c r="B993" s="8" t="s">
        <v>598</v>
      </c>
      <c r="C993" s="9" t="s">
        <v>577</v>
      </c>
      <c r="D993" s="9" t="s">
        <v>599</v>
      </c>
      <c r="E993" s="8" t="s">
        <v>645</v>
      </c>
      <c r="F993" s="10" t="s">
        <v>309</v>
      </c>
      <c r="G993" s="29">
        <v>7.016</v>
      </c>
      <c r="H993" s="11" t="s">
        <v>258</v>
      </c>
      <c r="I993" s="41" t="s">
        <v>646</v>
      </c>
      <c r="J993" s="46" t="s">
        <v>840</v>
      </c>
      <c r="K993" s="31" t="str">
        <f>_xlfn.XLOOKUP(Calculations[[#This Row],[For XLOOKUP]],Factors[For XLOOKUP],Factors[Factor],"")</f>
        <v>Σ.Ε. CO₂ eq</v>
      </c>
      <c r="L993" s="31">
        <f>_xlfn.XLOOKUP(Calculations[[#This Row],[For XLOOKUP]],Factors[For XLOOKUP],Factors[Value],"")</f>
        <v>2.1280999999999998E-2</v>
      </c>
      <c r="M993" s="31" t="str">
        <f>_xlfn.XLOOKUP(Calculations[[#This Row],[For XLOOKUP]],Factors[For XLOOKUP],Factors[Units],"")</f>
        <v>tn CO2 eq/ tn</v>
      </c>
      <c r="N993" s="12" t="str">
        <f>_xlfn.XLOOKUP(Calculations[[#This Row],[For XLOOKUP]],Factors[For XLOOKUP],Factors[Source],"")</f>
        <v>DEFRA 2024</v>
      </c>
      <c r="O993" s="26"/>
      <c r="P993" s="26"/>
      <c r="Q993" s="26"/>
      <c r="R993" s="26"/>
      <c r="S993" s="26">
        <v>0.14930749599999998</v>
      </c>
      <c r="T993" s="26" t="s">
        <v>1077</v>
      </c>
      <c r="U993" s="65">
        <v>0.74653747999999986</v>
      </c>
    </row>
    <row r="994" spans="1:21" x14ac:dyDescent="0.3">
      <c r="A994" s="8" t="s">
        <v>315</v>
      </c>
      <c r="B994" s="8" t="s">
        <v>598</v>
      </c>
      <c r="C994" s="9" t="s">
        <v>577</v>
      </c>
      <c r="D994" s="9" t="s">
        <v>599</v>
      </c>
      <c r="E994" s="8" t="s">
        <v>645</v>
      </c>
      <c r="F994" s="10" t="s">
        <v>309</v>
      </c>
      <c r="G994" s="29">
        <v>3098.4814000000006</v>
      </c>
      <c r="H994" s="11" t="s">
        <v>258</v>
      </c>
      <c r="I994" s="41" t="s">
        <v>646</v>
      </c>
      <c r="J994" s="10" t="s">
        <v>840</v>
      </c>
      <c r="K994" s="12" t="str">
        <f>_xlfn.XLOOKUP(Calculations[[#This Row],[For XLOOKUP]],Factors[For XLOOKUP],Factors[Factor],"")</f>
        <v>Σ.Ε. CO₂ eq</v>
      </c>
      <c r="L994" s="12">
        <f>_xlfn.XLOOKUP(Calculations[[#This Row],[For XLOOKUP]],Factors[For XLOOKUP],Factors[Value],"")</f>
        <v>2.1280999999999998E-2</v>
      </c>
      <c r="M994" s="12" t="str">
        <f>_xlfn.XLOOKUP(Calculations[[#This Row],[For XLOOKUP]],Factors[For XLOOKUP],Factors[Units],"")</f>
        <v>tn CO2 eq/ tn</v>
      </c>
      <c r="N994" s="12" t="str">
        <f>_xlfn.XLOOKUP(Calculations[[#This Row],[For XLOOKUP]],Factors[For XLOOKUP],Factors[Source],"")</f>
        <v>DEFRA 2024</v>
      </c>
      <c r="O994" s="54"/>
      <c r="P994" s="54"/>
      <c r="Q994" s="54"/>
      <c r="R994" s="54"/>
      <c r="S994" s="54">
        <v>65.938782673399999</v>
      </c>
      <c r="T994" s="54" t="s">
        <v>1077</v>
      </c>
      <c r="U994" s="125">
        <v>329.69391336699999</v>
      </c>
    </row>
    <row r="995" spans="1:21" x14ac:dyDescent="0.3">
      <c r="A995" s="8" t="s">
        <v>315</v>
      </c>
      <c r="B995" s="8" t="s">
        <v>700</v>
      </c>
      <c r="C995" s="9" t="s">
        <v>577</v>
      </c>
      <c r="D995" s="9" t="s">
        <v>702</v>
      </c>
      <c r="E995" s="9" t="s">
        <v>702</v>
      </c>
      <c r="F995" s="10" t="s">
        <v>310</v>
      </c>
      <c r="G995" s="28">
        <v>0.53032000000000012</v>
      </c>
      <c r="H995" s="11" t="s">
        <v>177</v>
      </c>
      <c r="I995" s="41" t="s">
        <v>708</v>
      </c>
      <c r="J995" s="36" t="s">
        <v>712</v>
      </c>
      <c r="K995" s="31" t="str">
        <f>_xlfn.XLOOKUP(Calculations[[#This Row],[For XLOOKUP]],Factors[For XLOOKUP],Factors[Factor],"")</f>
        <v>CO₂</v>
      </c>
      <c r="L995" s="31">
        <f>_xlfn.XLOOKUP(Calculations[[#This Row],[For XLOOKUP]],Factors[For XLOOKUP],Factors[Value],"")</f>
        <v>1</v>
      </c>
      <c r="M995" s="31">
        <f>_xlfn.XLOOKUP(Calculations[[#This Row],[For XLOOKUP]],Factors[For XLOOKUP],Factors[Units],"")</f>
        <v>0</v>
      </c>
      <c r="N995" s="12">
        <f>_xlfn.XLOOKUP(Calculations[[#This Row],[For XLOOKUP]],Factors[For XLOOKUP],Factors[Source],"")</f>
        <v>0</v>
      </c>
      <c r="O995" s="26">
        <v>0.53032000000000012</v>
      </c>
      <c r="P995" s="26"/>
      <c r="Q995" s="26"/>
      <c r="R995" s="26"/>
      <c r="S995" s="26"/>
      <c r="T995" s="54" t="s">
        <v>1077</v>
      </c>
      <c r="U995" s="125">
        <v>2.6516000000000006</v>
      </c>
    </row>
    <row r="996" spans="1:21" x14ac:dyDescent="0.3">
      <c r="A996" s="8" t="s">
        <v>315</v>
      </c>
      <c r="B996" s="8" t="s">
        <v>700</v>
      </c>
      <c r="C996" s="9" t="s">
        <v>577</v>
      </c>
      <c r="D996" s="9" t="s">
        <v>702</v>
      </c>
      <c r="E996" s="9" t="s">
        <v>702</v>
      </c>
      <c r="F996" s="10" t="s">
        <v>310</v>
      </c>
      <c r="G996" s="28">
        <v>9.5399999999999999E-2</v>
      </c>
      <c r="H996" s="11" t="s">
        <v>177</v>
      </c>
      <c r="I996" s="41" t="s">
        <v>708</v>
      </c>
      <c r="J996" s="36" t="s">
        <v>712</v>
      </c>
      <c r="K996" s="31" t="str">
        <f>_xlfn.XLOOKUP(Calculations[[#This Row],[For XLOOKUP]],Factors[For XLOOKUP],Factors[Factor],"")</f>
        <v>CO₂</v>
      </c>
      <c r="L996" s="31">
        <f>_xlfn.XLOOKUP(Calculations[[#This Row],[For XLOOKUP]],Factors[For XLOOKUP],Factors[Value],"")</f>
        <v>1</v>
      </c>
      <c r="M996" s="31">
        <f>_xlfn.XLOOKUP(Calculations[[#This Row],[For XLOOKUP]],Factors[For XLOOKUP],Factors[Units],"")</f>
        <v>0</v>
      </c>
      <c r="N996" s="12">
        <f>_xlfn.XLOOKUP(Calculations[[#This Row],[For XLOOKUP]],Factors[For XLOOKUP],Factors[Source],"")</f>
        <v>0</v>
      </c>
      <c r="O996" s="26">
        <v>9.5399999999999999E-2</v>
      </c>
      <c r="P996" s="26"/>
      <c r="Q996" s="26"/>
      <c r="R996" s="26"/>
      <c r="S996" s="26"/>
      <c r="T996" s="54" t="s">
        <v>1077</v>
      </c>
      <c r="U996" s="125">
        <v>0.47699999999999998</v>
      </c>
    </row>
    <row r="997" spans="1:21" x14ac:dyDescent="0.3">
      <c r="A997" s="8" t="s">
        <v>315</v>
      </c>
      <c r="B997" s="8" t="s">
        <v>700</v>
      </c>
      <c r="C997" s="9" t="s">
        <v>577</v>
      </c>
      <c r="D997" s="9" t="s">
        <v>702</v>
      </c>
      <c r="E997" s="9" t="s">
        <v>702</v>
      </c>
      <c r="F997" s="10" t="s">
        <v>310</v>
      </c>
      <c r="G997" s="28">
        <v>7350.6</v>
      </c>
      <c r="H997" s="11" t="s">
        <v>707</v>
      </c>
      <c r="I997" s="41"/>
      <c r="J997" s="109" t="s">
        <v>807</v>
      </c>
      <c r="K997" s="31" t="str">
        <f>_xlfn.XLOOKUP(Calculations[[#This Row],[For XLOOKUP]],Factors[For XLOOKUP],Factors[Factor],"")</f>
        <v>Σ.Ε. CO₂ eq</v>
      </c>
      <c r="L997" s="31">
        <f>_xlfn.XLOOKUP(Calculations[[#This Row],[For XLOOKUP]],Factors[For XLOOKUP],Factors[Value],"")</f>
        <v>6.7813200000000002E-4</v>
      </c>
      <c r="M997" s="31" t="str">
        <f>_xlfn.XLOOKUP(Calculations[[#This Row],[For XLOOKUP]],Factors[For XLOOKUP],Factors[Units],"")</f>
        <v>tn CO2 eq/ €</v>
      </c>
      <c r="N997" s="12" t="str">
        <f>_xlfn.XLOOKUP(Calculations[[#This Row],[For XLOOKUP]],Factors[For XLOOKUP],Factors[Source],"")</f>
        <v>EPA 2022</v>
      </c>
      <c r="O997" s="26"/>
      <c r="P997" s="26"/>
      <c r="Q997" s="26"/>
      <c r="R997" s="26"/>
      <c r="S997" s="26">
        <v>4.9846770792000008</v>
      </c>
      <c r="T997" s="54" t="s">
        <v>1077</v>
      </c>
      <c r="U997" s="125">
        <v>24.923385396</v>
      </c>
    </row>
    <row r="998" spans="1:21" x14ac:dyDescent="0.3">
      <c r="A998" s="8" t="s">
        <v>315</v>
      </c>
      <c r="B998" s="8" t="s">
        <v>700</v>
      </c>
      <c r="C998" s="9" t="s">
        <v>577</v>
      </c>
      <c r="D998" s="9" t="s">
        <v>702</v>
      </c>
      <c r="E998" s="9" t="s">
        <v>702</v>
      </c>
      <c r="F998" s="10" t="s">
        <v>310</v>
      </c>
      <c r="G998" s="28">
        <v>5.4741199999999912</v>
      </c>
      <c r="H998" s="11" t="s">
        <v>177</v>
      </c>
      <c r="I998" s="41" t="s">
        <v>708</v>
      </c>
      <c r="J998" s="45" t="s">
        <v>712</v>
      </c>
      <c r="K998" s="31" t="str">
        <f>_xlfn.XLOOKUP(Calculations[[#This Row],[For XLOOKUP]],Factors[For XLOOKUP],Factors[Factor],"")</f>
        <v>CO₂</v>
      </c>
      <c r="L998" s="31">
        <f>_xlfn.XLOOKUP(Calculations[[#This Row],[For XLOOKUP]],Factors[For XLOOKUP],Factors[Value],"")</f>
        <v>1</v>
      </c>
      <c r="M998" s="31">
        <f>_xlfn.XLOOKUP(Calculations[[#This Row],[For XLOOKUP]],Factors[For XLOOKUP],Factors[Units],"")</f>
        <v>0</v>
      </c>
      <c r="N998" s="12">
        <f>_xlfn.XLOOKUP(Calculations[[#This Row],[For XLOOKUP]],Factors[For XLOOKUP],Factors[Source],"")</f>
        <v>0</v>
      </c>
      <c r="O998" s="26">
        <v>5.4741199999999912</v>
      </c>
      <c r="P998" s="26"/>
      <c r="Q998" s="26"/>
      <c r="R998" s="26"/>
      <c r="S998" s="26"/>
      <c r="T998" s="26" t="s">
        <v>1077</v>
      </c>
      <c r="U998" s="65">
        <v>27.370599999999953</v>
      </c>
    </row>
    <row r="999" spans="1:21" x14ac:dyDescent="0.3">
      <c r="A999" s="8" t="s">
        <v>315</v>
      </c>
      <c r="B999" s="8" t="s">
        <v>700</v>
      </c>
      <c r="C999" s="9" t="s">
        <v>577</v>
      </c>
      <c r="D999" s="9" t="s">
        <v>702</v>
      </c>
      <c r="E999" s="9" t="s">
        <v>702</v>
      </c>
      <c r="F999" s="10" t="s">
        <v>310</v>
      </c>
      <c r="G999" s="28">
        <v>0.7008000000000002</v>
      </c>
      <c r="H999" s="11" t="s">
        <v>177</v>
      </c>
      <c r="I999" s="41" t="s">
        <v>708</v>
      </c>
      <c r="J999" s="45" t="s">
        <v>712</v>
      </c>
      <c r="K999" s="31" t="str">
        <f>_xlfn.XLOOKUP(Calculations[[#This Row],[For XLOOKUP]],Factors[For XLOOKUP],Factors[Factor],"")</f>
        <v>CO₂</v>
      </c>
      <c r="L999" s="31">
        <f>_xlfn.XLOOKUP(Calculations[[#This Row],[For XLOOKUP]],Factors[For XLOOKUP],Factors[Value],"")</f>
        <v>1</v>
      </c>
      <c r="M999" s="31">
        <f>_xlfn.XLOOKUP(Calculations[[#This Row],[For XLOOKUP]],Factors[For XLOOKUP],Factors[Units],"")</f>
        <v>0</v>
      </c>
      <c r="N999" s="12">
        <f>_xlfn.XLOOKUP(Calculations[[#This Row],[For XLOOKUP]],Factors[For XLOOKUP],Factors[Source],"")</f>
        <v>0</v>
      </c>
      <c r="O999" s="26">
        <v>0.7008000000000002</v>
      </c>
      <c r="P999" s="26"/>
      <c r="Q999" s="26"/>
      <c r="R999" s="26"/>
      <c r="S999" s="26"/>
      <c r="T999" s="26" t="s">
        <v>1077</v>
      </c>
      <c r="U999" s="65">
        <v>3.5040000000000009</v>
      </c>
    </row>
    <row r="1000" spans="1:21" x14ac:dyDescent="0.3">
      <c r="A1000" s="8" t="s">
        <v>315</v>
      </c>
      <c r="B1000" s="8" t="s">
        <v>700</v>
      </c>
      <c r="C1000" s="9" t="s">
        <v>577</v>
      </c>
      <c r="D1000" s="9" t="s">
        <v>702</v>
      </c>
      <c r="E1000" s="9" t="s">
        <v>702</v>
      </c>
      <c r="F1000" s="10" t="s">
        <v>703</v>
      </c>
      <c r="G1000" s="28">
        <v>1953.0000000000009</v>
      </c>
      <c r="H1000" s="11" t="s">
        <v>706</v>
      </c>
      <c r="I1000" s="41"/>
      <c r="J1000" s="45" t="s">
        <v>714</v>
      </c>
      <c r="K1000" s="31" t="str">
        <f>_xlfn.XLOOKUP(Calculations[[#This Row],[For XLOOKUP]],Factors[For XLOOKUP],Factors[Factor],"")</f>
        <v>Σ.Ε. CO₂ eq</v>
      </c>
      <c r="L1000" s="31">
        <f>_xlfn.XLOOKUP(Calculations[[#This Row],[For XLOOKUP]],Factors[For XLOOKUP],Factors[Value],"")</f>
        <v>1.3686000000000001E-4</v>
      </c>
      <c r="M1000" s="31" t="str">
        <f>_xlfn.XLOOKUP(Calculations[[#This Row],[For XLOOKUP]],Factors[For XLOOKUP],Factors[Units],"")</f>
        <v>t CO2 eq/passenger.km</v>
      </c>
      <c r="N1000" s="12" t="str">
        <f>_xlfn.XLOOKUP(Calculations[[#This Row],[For XLOOKUP]],Factors[For XLOOKUP],Factors[Source],"")</f>
        <v>DEFRA 2024</v>
      </c>
      <c r="O1000" s="26"/>
      <c r="P1000" s="26"/>
      <c r="Q1000" s="26"/>
      <c r="R1000" s="26"/>
      <c r="S1000" s="26">
        <v>0.26728758000000014</v>
      </c>
      <c r="T1000" s="26" t="s">
        <v>1077</v>
      </c>
      <c r="U1000" s="65">
        <v>1.3364379000000006</v>
      </c>
    </row>
    <row r="1001" spans="1:21" x14ac:dyDescent="0.3">
      <c r="A1001" s="8" t="s">
        <v>315</v>
      </c>
      <c r="B1001" s="8" t="s">
        <v>700</v>
      </c>
      <c r="C1001" s="9" t="s">
        <v>577</v>
      </c>
      <c r="D1001" s="9" t="s">
        <v>702</v>
      </c>
      <c r="E1001" s="9" t="s">
        <v>702</v>
      </c>
      <c r="F1001" s="10" t="s">
        <v>704</v>
      </c>
      <c r="G1001" s="28">
        <v>2059</v>
      </c>
      <c r="H1001" s="11" t="s">
        <v>579</v>
      </c>
      <c r="I1001" s="41"/>
      <c r="J1001" s="45" t="s">
        <v>713</v>
      </c>
      <c r="K1001" s="31" t="str">
        <f>_xlfn.XLOOKUP(Calculations[[#This Row],[For XLOOKUP]],Factors[For XLOOKUP],Factors[Factor],"")</f>
        <v>Σ.Ε. CO₂ eq</v>
      </c>
      <c r="L1001" s="31">
        <f>_xlfn.XLOOKUP(Calculations[[#This Row],[For XLOOKUP]],Factors[For XLOOKUP],Factors[Value],"")</f>
        <v>2.1049000000000003E-4</v>
      </c>
      <c r="M1001" s="31" t="str">
        <f>_xlfn.XLOOKUP(Calculations[[#This Row],[For XLOOKUP]],Factors[For XLOOKUP],Factors[Units],"")</f>
        <v>t CO2 eq/km</v>
      </c>
      <c r="N1001" s="12" t="str">
        <f>_xlfn.XLOOKUP(Calculations[[#This Row],[For XLOOKUP]],Factors[For XLOOKUP],Factors[Source],"")</f>
        <v>DEFRA 2024</v>
      </c>
      <c r="O1001" s="26"/>
      <c r="P1001" s="26"/>
      <c r="Q1001" s="26"/>
      <c r="R1001" s="26"/>
      <c r="S1001" s="26">
        <v>0.43339891000000003</v>
      </c>
      <c r="T1001" s="26" t="s">
        <v>1077</v>
      </c>
      <c r="U1001" s="65">
        <v>2.1669945500000001</v>
      </c>
    </row>
    <row r="1002" spans="1:21" x14ac:dyDescent="0.3">
      <c r="A1002" s="8" t="s">
        <v>315</v>
      </c>
      <c r="B1002" s="8" t="s">
        <v>700</v>
      </c>
      <c r="C1002" s="9" t="s">
        <v>577</v>
      </c>
      <c r="D1002" s="9" t="s">
        <v>702</v>
      </c>
      <c r="E1002" s="9" t="s">
        <v>702</v>
      </c>
      <c r="F1002" s="10" t="s">
        <v>704</v>
      </c>
      <c r="G1002" s="28">
        <v>839.63600000000008</v>
      </c>
      <c r="H1002" s="11" t="s">
        <v>707</v>
      </c>
      <c r="I1002" s="41"/>
      <c r="J1002" s="45" t="s">
        <v>715</v>
      </c>
      <c r="K1002" s="31" t="str">
        <f>_xlfn.XLOOKUP(Calculations[[#This Row],[For XLOOKUP]],Factors[For XLOOKUP],Factors[Factor],"")</f>
        <v>Σ.Ε. CO₂ eq</v>
      </c>
      <c r="L1002" s="31">
        <f>_xlfn.XLOOKUP(Calculations[[#This Row],[For XLOOKUP]],Factors[For XLOOKUP],Factors[Value],"")</f>
        <v>1.1582999999999999E-4</v>
      </c>
      <c r="M1002" s="31" t="str">
        <f>_xlfn.XLOOKUP(Calculations[[#This Row],[For XLOOKUP]],Factors[For XLOOKUP],Factors[Units],"")</f>
        <v>tn CO2 eq/ €</v>
      </c>
      <c r="N1002" s="12" t="str">
        <f>_xlfn.XLOOKUP(Calculations[[#This Row],[For XLOOKUP]],Factors[For XLOOKUP],Factors[Source],"")</f>
        <v>EPA 2022</v>
      </c>
      <c r="O1002" s="26"/>
      <c r="P1002" s="26"/>
      <c r="Q1002" s="26"/>
      <c r="R1002" s="26"/>
      <c r="S1002" s="26">
        <v>9.7255037880000006E-2</v>
      </c>
      <c r="T1002" s="26" t="s">
        <v>1077</v>
      </c>
      <c r="U1002" s="65">
        <v>0.48627518940000003</v>
      </c>
    </row>
    <row r="1003" spans="1:21" x14ac:dyDescent="0.3">
      <c r="A1003" s="8" t="s">
        <v>315</v>
      </c>
      <c r="B1003" s="8" t="s">
        <v>700</v>
      </c>
      <c r="C1003" s="9" t="s">
        <v>577</v>
      </c>
      <c r="D1003" s="9" t="s">
        <v>702</v>
      </c>
      <c r="E1003" s="9" t="s">
        <v>702</v>
      </c>
      <c r="F1003" s="10" t="s">
        <v>701</v>
      </c>
      <c r="G1003" s="28">
        <v>0.56822000000000006</v>
      </c>
      <c r="H1003" s="11" t="s">
        <v>705</v>
      </c>
      <c r="I1003" s="41" t="s">
        <v>709</v>
      </c>
      <c r="J1003" s="45" t="s">
        <v>711</v>
      </c>
      <c r="K1003" s="31" t="str">
        <f>_xlfn.XLOOKUP(Calculations[[#This Row],[For XLOOKUP]],Factors[For XLOOKUP],Factors[Factor],"")</f>
        <v>CO₂ eq</v>
      </c>
      <c r="L1003" s="31">
        <f>_xlfn.XLOOKUP(Calculations[[#This Row],[For XLOOKUP]],Factors[For XLOOKUP],Factors[Value],"")</f>
        <v>1</v>
      </c>
      <c r="M1003" s="31">
        <f>_xlfn.XLOOKUP(Calculations[[#This Row],[For XLOOKUP]],Factors[For XLOOKUP],Factors[Units],"")</f>
        <v>0</v>
      </c>
      <c r="N1003" s="12">
        <f>_xlfn.XLOOKUP(Calculations[[#This Row],[For XLOOKUP]],Factors[For XLOOKUP],Factors[Source],"")</f>
        <v>0</v>
      </c>
      <c r="O1003" s="26"/>
      <c r="P1003" s="26"/>
      <c r="Q1003" s="26"/>
      <c r="R1003" s="26"/>
      <c r="S1003" s="26">
        <v>0.56822000000000006</v>
      </c>
      <c r="T1003" s="26" t="s">
        <v>1077</v>
      </c>
      <c r="U1003" s="65">
        <v>2.8411000000000004</v>
      </c>
    </row>
    <row r="1004" spans="1:21" x14ac:dyDescent="0.3">
      <c r="A1004" s="8" t="s">
        <v>315</v>
      </c>
      <c r="B1004" s="8" t="s">
        <v>700</v>
      </c>
      <c r="C1004" s="9" t="s">
        <v>577</v>
      </c>
      <c r="D1004" s="9" t="s">
        <v>702</v>
      </c>
      <c r="E1004" s="9" t="s">
        <v>702</v>
      </c>
      <c r="F1004" s="10" t="s">
        <v>701</v>
      </c>
      <c r="G1004" s="28">
        <v>1.5356400000000004E-2</v>
      </c>
      <c r="H1004" s="11" t="s">
        <v>705</v>
      </c>
      <c r="I1004" s="41" t="s">
        <v>709</v>
      </c>
      <c r="J1004" s="45" t="s">
        <v>711</v>
      </c>
      <c r="K1004" s="12" t="str">
        <f>_xlfn.XLOOKUP(Calculations[[#This Row],[For XLOOKUP]],Factors[For XLOOKUP],Factors[Factor],"")</f>
        <v>CO₂ eq</v>
      </c>
      <c r="L1004" s="12">
        <f>_xlfn.XLOOKUP(Calculations[[#This Row],[For XLOOKUP]],Factors[For XLOOKUP],Factors[Value],"")</f>
        <v>1</v>
      </c>
      <c r="M1004" s="12">
        <f>_xlfn.XLOOKUP(Calculations[[#This Row],[For XLOOKUP]],Factors[For XLOOKUP],Factors[Units],"")</f>
        <v>0</v>
      </c>
      <c r="N1004" s="12">
        <f>_xlfn.XLOOKUP(Calculations[[#This Row],[For XLOOKUP]],Factors[For XLOOKUP],Factors[Source],"")</f>
        <v>0</v>
      </c>
      <c r="O1004" s="54"/>
      <c r="P1004" s="54"/>
      <c r="Q1004" s="54"/>
      <c r="R1004" s="54"/>
      <c r="S1004" s="54">
        <v>1.5356400000000004E-2</v>
      </c>
      <c r="T1004" s="54" t="s">
        <v>1077</v>
      </c>
      <c r="U1004" s="125">
        <v>7.6782000000000017E-2</v>
      </c>
    </row>
    <row r="1005" spans="1:21" x14ac:dyDescent="0.3">
      <c r="A1005" s="8" t="s">
        <v>315</v>
      </c>
      <c r="B1005" s="8" t="s">
        <v>700</v>
      </c>
      <c r="C1005" s="9" t="s">
        <v>577</v>
      </c>
      <c r="D1005" s="9" t="s">
        <v>702</v>
      </c>
      <c r="E1005" s="9" t="s">
        <v>702</v>
      </c>
      <c r="F1005" s="10" t="s">
        <v>701</v>
      </c>
      <c r="G1005" s="28">
        <v>1.8576258000000008</v>
      </c>
      <c r="H1005" s="11" t="s">
        <v>705</v>
      </c>
      <c r="I1005" s="41" t="s">
        <v>709</v>
      </c>
      <c r="J1005" s="45" t="s">
        <v>711</v>
      </c>
      <c r="K1005" s="31" t="str">
        <f>_xlfn.XLOOKUP(Calculations[[#This Row],[For XLOOKUP]],Factors[For XLOOKUP],Factors[Factor],"")</f>
        <v>CO₂ eq</v>
      </c>
      <c r="L1005" s="31">
        <f>_xlfn.XLOOKUP(Calculations[[#This Row],[For XLOOKUP]],Factors[For XLOOKUP],Factors[Value],"")</f>
        <v>1</v>
      </c>
      <c r="M1005" s="31">
        <f>_xlfn.XLOOKUP(Calculations[[#This Row],[For XLOOKUP]],Factors[For XLOOKUP],Factors[Units],"")</f>
        <v>0</v>
      </c>
      <c r="N1005" s="12">
        <f>_xlfn.XLOOKUP(Calculations[[#This Row],[For XLOOKUP]],Factors[For XLOOKUP],Factors[Source],"")</f>
        <v>0</v>
      </c>
      <c r="O1005" s="26"/>
      <c r="P1005" s="26"/>
      <c r="Q1005" s="26"/>
      <c r="R1005" s="26"/>
      <c r="S1005" s="26">
        <v>1.8576258000000008</v>
      </c>
      <c r="T1005" s="26" t="s">
        <v>1077</v>
      </c>
      <c r="U1005" s="65">
        <v>9.2881290000000032</v>
      </c>
    </row>
    <row r="1006" spans="1:21" x14ac:dyDescent="0.3">
      <c r="A1006" s="8" t="s">
        <v>315</v>
      </c>
      <c r="B1006" s="8" t="s">
        <v>700</v>
      </c>
      <c r="C1006" s="9" t="s">
        <v>577</v>
      </c>
      <c r="D1006" s="9" t="s">
        <v>702</v>
      </c>
      <c r="E1006" s="9" t="s">
        <v>702</v>
      </c>
      <c r="F1006" s="10" t="s">
        <v>701</v>
      </c>
      <c r="G1006" s="28">
        <v>0.17219359999999997</v>
      </c>
      <c r="H1006" s="11" t="s">
        <v>705</v>
      </c>
      <c r="I1006" s="41" t="s">
        <v>709</v>
      </c>
      <c r="J1006" s="45" t="s">
        <v>711</v>
      </c>
      <c r="K1006" s="31" t="str">
        <f>_xlfn.XLOOKUP(Calculations[[#This Row],[For XLOOKUP]],Factors[For XLOOKUP],Factors[Factor],"")</f>
        <v>CO₂ eq</v>
      </c>
      <c r="L1006" s="31">
        <f>_xlfn.XLOOKUP(Calculations[[#This Row],[For XLOOKUP]],Factors[For XLOOKUP],Factors[Value],"")</f>
        <v>1</v>
      </c>
      <c r="M1006" s="31">
        <f>_xlfn.XLOOKUP(Calculations[[#This Row],[For XLOOKUP]],Factors[For XLOOKUP],Factors[Units],"")</f>
        <v>0</v>
      </c>
      <c r="N1006" s="12">
        <f>_xlfn.XLOOKUP(Calculations[[#This Row],[For XLOOKUP]],Factors[For XLOOKUP],Factors[Source],"")</f>
        <v>0</v>
      </c>
      <c r="O1006" s="26"/>
      <c r="P1006" s="26"/>
      <c r="Q1006" s="26"/>
      <c r="R1006" s="26"/>
      <c r="S1006" s="26">
        <v>0.17219359999999997</v>
      </c>
      <c r="T1006" s="26" t="s">
        <v>1077</v>
      </c>
      <c r="U1006" s="65">
        <v>0.86096799999999984</v>
      </c>
    </row>
    <row r="1007" spans="1:21" x14ac:dyDescent="0.3">
      <c r="A1007" s="8" t="s">
        <v>315</v>
      </c>
      <c r="B1007" s="8" t="s">
        <v>723</v>
      </c>
      <c r="C1007" s="9" t="s">
        <v>577</v>
      </c>
      <c r="D1007" s="9" t="s">
        <v>725</v>
      </c>
      <c r="E1007" s="9" t="s">
        <v>725</v>
      </c>
      <c r="F1007" s="10" t="s">
        <v>726</v>
      </c>
      <c r="G1007" s="28">
        <v>17.92775757160328</v>
      </c>
      <c r="H1007" s="11" t="s">
        <v>705</v>
      </c>
      <c r="I1007" s="41" t="s">
        <v>724</v>
      </c>
      <c r="J1007" s="45" t="s">
        <v>711</v>
      </c>
      <c r="K1007" s="31" t="str">
        <f>_xlfn.XLOOKUP(Calculations[[#This Row],[For XLOOKUP]],Factors[For XLOOKUP],Factors[Factor],"")</f>
        <v>CO₂ eq</v>
      </c>
      <c r="L1007" s="31">
        <f>_xlfn.XLOOKUP(Calculations[[#This Row],[For XLOOKUP]],Factors[For XLOOKUP],Factors[Value],"")</f>
        <v>1</v>
      </c>
      <c r="M1007" s="31">
        <f>_xlfn.XLOOKUP(Calculations[[#This Row],[For XLOOKUP]],Factors[For XLOOKUP],Factors[Units],"")</f>
        <v>0</v>
      </c>
      <c r="N1007" s="12">
        <f>_xlfn.XLOOKUP(Calculations[[#This Row],[For XLOOKUP]],Factors[For XLOOKUP],Factors[Source],"")</f>
        <v>0</v>
      </c>
      <c r="O1007" s="26"/>
      <c r="P1007" s="26"/>
      <c r="Q1007" s="26"/>
      <c r="R1007" s="26"/>
      <c r="S1007" s="26">
        <v>17.92775757160328</v>
      </c>
      <c r="T1007" s="26" t="s">
        <v>1077</v>
      </c>
      <c r="U1007" s="65">
        <v>89.6387878580164</v>
      </c>
    </row>
    <row r="1008" spans="1:21" x14ac:dyDescent="0.3">
      <c r="A1008" s="8" t="s">
        <v>315</v>
      </c>
      <c r="B1008" s="8" t="s">
        <v>723</v>
      </c>
      <c r="C1008" s="9" t="s">
        <v>577</v>
      </c>
      <c r="D1008" s="9" t="s">
        <v>725</v>
      </c>
      <c r="E1008" s="9" t="s">
        <v>725</v>
      </c>
      <c r="F1008" s="10" t="s">
        <v>726</v>
      </c>
      <c r="G1008" s="28">
        <v>13.076717287522394</v>
      </c>
      <c r="H1008" s="11" t="s">
        <v>705</v>
      </c>
      <c r="I1008" s="41" t="s">
        <v>724</v>
      </c>
      <c r="J1008" s="45" t="s">
        <v>711</v>
      </c>
      <c r="K1008" s="31" t="str">
        <f>_xlfn.XLOOKUP(Calculations[[#This Row],[For XLOOKUP]],Factors[For XLOOKUP],Factors[Factor],"")</f>
        <v>CO₂ eq</v>
      </c>
      <c r="L1008" s="31">
        <f>_xlfn.XLOOKUP(Calculations[[#This Row],[For XLOOKUP]],Factors[For XLOOKUP],Factors[Value],"")</f>
        <v>1</v>
      </c>
      <c r="M1008" s="31">
        <f>_xlfn.XLOOKUP(Calculations[[#This Row],[For XLOOKUP]],Factors[For XLOOKUP],Factors[Units],"")</f>
        <v>0</v>
      </c>
      <c r="N1008" s="12">
        <f>_xlfn.XLOOKUP(Calculations[[#This Row],[For XLOOKUP]],Factors[For XLOOKUP],Factors[Source],"")</f>
        <v>0</v>
      </c>
      <c r="O1008" s="26"/>
      <c r="P1008" s="26"/>
      <c r="Q1008" s="26"/>
      <c r="R1008" s="26"/>
      <c r="S1008" s="26">
        <v>13.076717287522394</v>
      </c>
      <c r="T1008" s="26" t="s">
        <v>1077</v>
      </c>
      <c r="U1008" s="65">
        <v>65.383586437611967</v>
      </c>
    </row>
    <row r="1009" spans="1:21" x14ac:dyDescent="0.3">
      <c r="A1009" s="8" t="s">
        <v>315</v>
      </c>
      <c r="B1009" s="8" t="s">
        <v>723</v>
      </c>
      <c r="C1009" s="9" t="s">
        <v>577</v>
      </c>
      <c r="D1009" s="9" t="s">
        <v>725</v>
      </c>
      <c r="E1009" s="9" t="s">
        <v>725</v>
      </c>
      <c r="F1009" s="10" t="s">
        <v>726</v>
      </c>
      <c r="G1009" s="28">
        <v>5.0619550790409269</v>
      </c>
      <c r="H1009" s="11" t="s">
        <v>705</v>
      </c>
      <c r="I1009" s="41" t="s">
        <v>724</v>
      </c>
      <c r="J1009" s="45" t="s">
        <v>711</v>
      </c>
      <c r="K1009" s="31" t="str">
        <f>_xlfn.XLOOKUP(Calculations[[#This Row],[For XLOOKUP]],Factors[For XLOOKUP],Factors[Factor],"")</f>
        <v>CO₂ eq</v>
      </c>
      <c r="L1009" s="31">
        <f>_xlfn.XLOOKUP(Calculations[[#This Row],[For XLOOKUP]],Factors[For XLOOKUP],Factors[Value],"")</f>
        <v>1</v>
      </c>
      <c r="M1009" s="31">
        <f>_xlfn.XLOOKUP(Calculations[[#This Row],[For XLOOKUP]],Factors[For XLOOKUP],Factors[Units],"")</f>
        <v>0</v>
      </c>
      <c r="N1009" s="12">
        <f>_xlfn.XLOOKUP(Calculations[[#This Row],[For XLOOKUP]],Factors[For XLOOKUP],Factors[Source],"")</f>
        <v>0</v>
      </c>
      <c r="O1009" s="26"/>
      <c r="P1009" s="26"/>
      <c r="Q1009" s="26"/>
      <c r="R1009" s="26"/>
      <c r="S1009" s="26">
        <v>5.0619550790409269</v>
      </c>
      <c r="T1009" s="26" t="s">
        <v>1077</v>
      </c>
      <c r="U1009" s="65">
        <v>25.309775395204632</v>
      </c>
    </row>
    <row r="1010" spans="1:21" x14ac:dyDescent="0.3">
      <c r="A1010" s="8" t="s">
        <v>315</v>
      </c>
      <c r="B1010" s="8" t="s">
        <v>723</v>
      </c>
      <c r="C1010" s="9" t="s">
        <v>577</v>
      </c>
      <c r="D1010" s="9" t="s">
        <v>725</v>
      </c>
      <c r="E1010" s="9" t="s">
        <v>725</v>
      </c>
      <c r="F1010" s="10" t="s">
        <v>726</v>
      </c>
      <c r="G1010" s="28">
        <v>14.553120852242664</v>
      </c>
      <c r="H1010" s="11" t="s">
        <v>705</v>
      </c>
      <c r="I1010" s="41" t="s">
        <v>724</v>
      </c>
      <c r="J1010" s="45" t="s">
        <v>711</v>
      </c>
      <c r="K1010" s="31" t="str">
        <f>_xlfn.XLOOKUP(Calculations[[#This Row],[For XLOOKUP]],Factors[For XLOOKUP],Factors[Factor],"")</f>
        <v>CO₂ eq</v>
      </c>
      <c r="L1010" s="31">
        <f>_xlfn.XLOOKUP(Calculations[[#This Row],[For XLOOKUP]],Factors[For XLOOKUP],Factors[Value],"")</f>
        <v>1</v>
      </c>
      <c r="M1010" s="31">
        <f>_xlfn.XLOOKUP(Calculations[[#This Row],[For XLOOKUP]],Factors[For XLOOKUP],Factors[Units],"")</f>
        <v>0</v>
      </c>
      <c r="N1010" s="12">
        <f>_xlfn.XLOOKUP(Calculations[[#This Row],[For XLOOKUP]],Factors[For XLOOKUP],Factors[Source],"")</f>
        <v>0</v>
      </c>
      <c r="O1010" s="26"/>
      <c r="P1010" s="26"/>
      <c r="Q1010" s="26"/>
      <c r="R1010" s="26"/>
      <c r="S1010" s="26">
        <v>14.553120852242664</v>
      </c>
      <c r="T1010" s="26" t="s">
        <v>1077</v>
      </c>
      <c r="U1010" s="65">
        <v>72.765604261213312</v>
      </c>
    </row>
    <row r="1011" spans="1:21" x14ac:dyDescent="0.3">
      <c r="A1011" s="8" t="s">
        <v>315</v>
      </c>
      <c r="B1011" s="8" t="s">
        <v>723</v>
      </c>
      <c r="C1011" s="9" t="s">
        <v>577</v>
      </c>
      <c r="D1011" s="9" t="s">
        <v>725</v>
      </c>
      <c r="E1011" s="9" t="s">
        <v>725</v>
      </c>
      <c r="F1011" s="10" t="s">
        <v>726</v>
      </c>
      <c r="G1011" s="28">
        <v>194.46344095315558</v>
      </c>
      <c r="H1011" s="11" t="s">
        <v>705</v>
      </c>
      <c r="I1011" s="41" t="s">
        <v>724</v>
      </c>
      <c r="J1011" s="45" t="s">
        <v>711</v>
      </c>
      <c r="K1011" s="31" t="str">
        <f>_xlfn.XLOOKUP(Calculations[[#This Row],[For XLOOKUP]],Factors[For XLOOKUP],Factors[Factor],"")</f>
        <v>CO₂ eq</v>
      </c>
      <c r="L1011" s="31">
        <f>_xlfn.XLOOKUP(Calculations[[#This Row],[For XLOOKUP]],Factors[For XLOOKUP],Factors[Value],"")</f>
        <v>1</v>
      </c>
      <c r="M1011" s="31">
        <f>_xlfn.XLOOKUP(Calculations[[#This Row],[For XLOOKUP]],Factors[For XLOOKUP],Factors[Units],"")</f>
        <v>0</v>
      </c>
      <c r="N1011" s="12">
        <f>_xlfn.XLOOKUP(Calculations[[#This Row],[For XLOOKUP]],Factors[For XLOOKUP],Factors[Source],"")</f>
        <v>0</v>
      </c>
      <c r="O1011" s="26"/>
      <c r="P1011" s="26"/>
      <c r="Q1011" s="26"/>
      <c r="R1011" s="26"/>
      <c r="S1011" s="26">
        <v>194.46344095315558</v>
      </c>
      <c r="T1011" s="26" t="s">
        <v>1077</v>
      </c>
      <c r="U1011" s="65">
        <v>972.31720476577789</v>
      </c>
    </row>
    <row r="1012" spans="1:21" x14ac:dyDescent="0.3">
      <c r="A1012" s="8" t="s">
        <v>315</v>
      </c>
      <c r="B1012" s="8" t="s">
        <v>723</v>
      </c>
      <c r="C1012" s="9" t="s">
        <v>577</v>
      </c>
      <c r="D1012" s="9" t="s">
        <v>725</v>
      </c>
      <c r="E1012" s="9" t="s">
        <v>725</v>
      </c>
      <c r="F1012" s="10" t="s">
        <v>726</v>
      </c>
      <c r="G1012" s="28">
        <v>63.485353282971623</v>
      </c>
      <c r="H1012" s="11" t="s">
        <v>705</v>
      </c>
      <c r="I1012" s="41" t="s">
        <v>724</v>
      </c>
      <c r="J1012" s="45" t="s">
        <v>711</v>
      </c>
      <c r="K1012" s="31" t="str">
        <f>_xlfn.XLOOKUP(Calculations[[#This Row],[For XLOOKUP]],Factors[For XLOOKUP],Factors[Factor],"")</f>
        <v>CO₂ eq</v>
      </c>
      <c r="L1012" s="31">
        <f>_xlfn.XLOOKUP(Calculations[[#This Row],[For XLOOKUP]],Factors[For XLOOKUP],Factors[Value],"")</f>
        <v>1</v>
      </c>
      <c r="M1012" s="31">
        <f>_xlfn.XLOOKUP(Calculations[[#This Row],[For XLOOKUP]],Factors[For XLOOKUP],Factors[Units],"")</f>
        <v>0</v>
      </c>
      <c r="N1012" s="12">
        <f>_xlfn.XLOOKUP(Calculations[[#This Row],[For XLOOKUP]],Factors[For XLOOKUP],Factors[Source],"")</f>
        <v>0</v>
      </c>
      <c r="O1012" s="26"/>
      <c r="P1012" s="26"/>
      <c r="Q1012" s="26"/>
      <c r="R1012" s="26"/>
      <c r="S1012" s="26">
        <v>63.485353282971623</v>
      </c>
      <c r="T1012" s="26" t="s">
        <v>1077</v>
      </c>
      <c r="U1012" s="65">
        <v>317.42676641485809</v>
      </c>
    </row>
    <row r="1013" spans="1:21" x14ac:dyDescent="0.3">
      <c r="A1013" s="8" t="s">
        <v>315</v>
      </c>
      <c r="B1013" s="8" t="s">
        <v>723</v>
      </c>
      <c r="C1013" s="9" t="s">
        <v>577</v>
      </c>
      <c r="D1013" s="9" t="s">
        <v>725</v>
      </c>
      <c r="E1013" s="9" t="s">
        <v>725</v>
      </c>
      <c r="F1013" s="10" t="s">
        <v>726</v>
      </c>
      <c r="G1013" s="28">
        <v>15.607694827042858</v>
      </c>
      <c r="H1013" s="11" t="s">
        <v>705</v>
      </c>
      <c r="I1013" s="41" t="s">
        <v>724</v>
      </c>
      <c r="J1013" s="45" t="s">
        <v>711</v>
      </c>
      <c r="K1013" s="31" t="str">
        <f>_xlfn.XLOOKUP(Calculations[[#This Row],[For XLOOKUP]],Factors[For XLOOKUP],Factors[Factor],"")</f>
        <v>CO₂ eq</v>
      </c>
      <c r="L1013" s="31">
        <f>_xlfn.XLOOKUP(Calculations[[#This Row],[For XLOOKUP]],Factors[For XLOOKUP],Factors[Value],"")</f>
        <v>1</v>
      </c>
      <c r="M1013" s="31">
        <f>_xlfn.XLOOKUP(Calculations[[#This Row],[For XLOOKUP]],Factors[For XLOOKUP],Factors[Units],"")</f>
        <v>0</v>
      </c>
      <c r="N1013" s="12">
        <f>_xlfn.XLOOKUP(Calculations[[#This Row],[For XLOOKUP]],Factors[For XLOOKUP],Factors[Source],"")</f>
        <v>0</v>
      </c>
      <c r="O1013" s="26"/>
      <c r="P1013" s="26"/>
      <c r="Q1013" s="26"/>
      <c r="R1013" s="26"/>
      <c r="S1013" s="26">
        <v>15.607694827042858</v>
      </c>
      <c r="T1013" s="26" t="s">
        <v>1077</v>
      </c>
      <c r="U1013" s="65">
        <v>78.038474135214287</v>
      </c>
    </row>
  </sheetData>
  <phoneticPr fontId="8" type="noConversion"/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8E14-7F01-45C7-987A-0B6EF9C06767}">
  <sheetPr codeName="Sheet6"/>
  <dimension ref="A1:H429"/>
  <sheetViews>
    <sheetView tabSelected="1" showOutlineSymbols="0" showWhiteSpace="0" topLeftCell="A397" zoomScale="85" zoomScaleNormal="85" workbookViewId="0">
      <selection activeCell="A5" sqref="A5"/>
    </sheetView>
  </sheetViews>
  <sheetFormatPr defaultRowHeight="14.4" x14ac:dyDescent="0.3"/>
  <cols>
    <col min="1" max="1" width="29.6640625" style="2" customWidth="1"/>
    <col min="2" max="2" width="28.33203125" style="2" bestFit="1" customWidth="1"/>
    <col min="3" max="3" width="16.6640625" style="2" customWidth="1"/>
    <col min="4" max="4" width="21.109375" style="2" customWidth="1"/>
    <col min="5" max="5" width="33" style="2" customWidth="1"/>
    <col min="6" max="6" width="68.6640625" style="2" customWidth="1"/>
    <col min="7" max="7" width="52.88671875" style="2" customWidth="1"/>
    <col min="8" max="8" width="52.44140625" style="2" customWidth="1"/>
  </cols>
  <sheetData>
    <row r="1" spans="1:8" x14ac:dyDescent="0.3">
      <c r="A1" s="20" t="s">
        <v>9</v>
      </c>
      <c r="B1" s="20" t="s">
        <v>6</v>
      </c>
      <c r="C1" s="20" t="s">
        <v>10</v>
      </c>
      <c r="D1" s="20" t="s">
        <v>11</v>
      </c>
      <c r="E1" s="20" t="s">
        <v>12</v>
      </c>
      <c r="F1" s="20" t="s">
        <v>13</v>
      </c>
      <c r="G1" s="20" t="s">
        <v>14</v>
      </c>
      <c r="H1" s="1" t="s">
        <v>15</v>
      </c>
    </row>
    <row r="2" spans="1:8" ht="28.8" x14ac:dyDescent="0.3">
      <c r="A2" s="20" t="s">
        <v>67</v>
      </c>
      <c r="B2" s="20" t="s">
        <v>167</v>
      </c>
      <c r="C2" s="20" t="s">
        <v>36</v>
      </c>
      <c r="D2" s="71">
        <v>54.6</v>
      </c>
      <c r="E2" s="70" t="s">
        <v>174</v>
      </c>
      <c r="F2" s="20" t="s">
        <v>880</v>
      </c>
      <c r="G2" s="20" t="s">
        <v>893</v>
      </c>
      <c r="H2" s="15" t="s">
        <v>271</v>
      </c>
    </row>
    <row r="3" spans="1:8" ht="28.8" x14ac:dyDescent="0.3">
      <c r="A3" s="20" t="s">
        <v>67</v>
      </c>
      <c r="B3" s="20" t="s">
        <v>280</v>
      </c>
      <c r="C3" s="20" t="s">
        <v>24</v>
      </c>
      <c r="D3" s="71">
        <v>1E-3</v>
      </c>
      <c r="E3" s="70" t="s">
        <v>176</v>
      </c>
      <c r="F3" s="20" t="s">
        <v>880</v>
      </c>
      <c r="G3" s="20" t="s">
        <v>893</v>
      </c>
      <c r="H3" s="15" t="s">
        <v>272</v>
      </c>
    </row>
    <row r="4" spans="1:8" ht="28.8" x14ac:dyDescent="0.3">
      <c r="A4" s="20" t="s">
        <v>67</v>
      </c>
      <c r="B4" s="20" t="s">
        <v>280</v>
      </c>
      <c r="C4" s="20" t="s">
        <v>259</v>
      </c>
      <c r="D4" s="71">
        <v>1E-4</v>
      </c>
      <c r="E4" s="85" t="s">
        <v>182</v>
      </c>
      <c r="F4" s="20" t="s">
        <v>880</v>
      </c>
      <c r="G4" s="20" t="s">
        <v>893</v>
      </c>
      <c r="H4" s="15" t="s">
        <v>276</v>
      </c>
    </row>
    <row r="5" spans="1:8" x14ac:dyDescent="0.3">
      <c r="A5" s="20" t="s">
        <v>67</v>
      </c>
      <c r="B5" s="20" t="s">
        <v>67</v>
      </c>
      <c r="C5" s="20" t="s">
        <v>36</v>
      </c>
      <c r="D5" s="71">
        <v>5.760605078764669E-2</v>
      </c>
      <c r="E5" s="70" t="s">
        <v>822</v>
      </c>
      <c r="F5" s="20" t="s">
        <v>880</v>
      </c>
      <c r="G5" s="20"/>
      <c r="H5" s="15" t="s">
        <v>273</v>
      </c>
    </row>
    <row r="6" spans="1:8" x14ac:dyDescent="0.3">
      <c r="A6" s="20" t="s">
        <v>67</v>
      </c>
      <c r="B6" s="20" t="s">
        <v>280</v>
      </c>
      <c r="C6" s="20" t="s">
        <v>24</v>
      </c>
      <c r="D6" s="71">
        <v>1.0550558752316243E-6</v>
      </c>
      <c r="E6" s="70" t="s">
        <v>823</v>
      </c>
      <c r="F6" s="20" t="s">
        <v>880</v>
      </c>
      <c r="G6" s="20"/>
      <c r="H6" s="18" t="s">
        <v>274</v>
      </c>
    </row>
    <row r="7" spans="1:8" x14ac:dyDescent="0.3">
      <c r="A7" s="20" t="s">
        <v>67</v>
      </c>
      <c r="B7" s="20" t="s">
        <v>280</v>
      </c>
      <c r="C7" s="20" t="s">
        <v>259</v>
      </c>
      <c r="D7" s="71">
        <v>1.0550558752316244E-7</v>
      </c>
      <c r="E7" s="85" t="s">
        <v>824</v>
      </c>
      <c r="F7" s="20" t="s">
        <v>880</v>
      </c>
      <c r="G7" s="20"/>
      <c r="H7" s="18" t="s">
        <v>275</v>
      </c>
    </row>
    <row r="8" spans="1:8" x14ac:dyDescent="0.3">
      <c r="A8" s="20" t="s">
        <v>67</v>
      </c>
      <c r="B8" s="20" t="s">
        <v>167</v>
      </c>
      <c r="C8" s="20" t="s">
        <v>36</v>
      </c>
      <c r="D8" s="71">
        <v>55.82</v>
      </c>
      <c r="E8" s="70" t="s">
        <v>174</v>
      </c>
      <c r="F8" s="20" t="s">
        <v>880</v>
      </c>
      <c r="G8" s="20"/>
      <c r="H8" s="15" t="s">
        <v>281</v>
      </c>
    </row>
    <row r="9" spans="1:8" x14ac:dyDescent="0.3">
      <c r="A9" s="20" t="s">
        <v>67</v>
      </c>
      <c r="B9" s="20" t="s">
        <v>77</v>
      </c>
      <c r="C9" s="20" t="s">
        <v>24</v>
      </c>
      <c r="D9" s="71">
        <v>1E-3</v>
      </c>
      <c r="E9" s="70" t="s">
        <v>176</v>
      </c>
      <c r="F9" s="20" t="s">
        <v>880</v>
      </c>
      <c r="G9" s="20"/>
      <c r="H9" s="15" t="s">
        <v>282</v>
      </c>
    </row>
    <row r="10" spans="1:8" ht="38.25" customHeight="1" x14ac:dyDescent="0.3">
      <c r="A10" s="20" t="s">
        <v>67</v>
      </c>
      <c r="B10" s="20" t="s">
        <v>77</v>
      </c>
      <c r="C10" s="20" t="s">
        <v>259</v>
      </c>
      <c r="D10" s="71">
        <v>1E-4</v>
      </c>
      <c r="E10" s="85" t="s">
        <v>182</v>
      </c>
      <c r="F10" s="32" t="s">
        <v>880</v>
      </c>
      <c r="G10" s="20"/>
      <c r="H10" s="15" t="s">
        <v>283</v>
      </c>
    </row>
    <row r="11" spans="1:8" ht="38.25" customHeight="1" x14ac:dyDescent="0.3">
      <c r="A11" s="20" t="s">
        <v>67</v>
      </c>
      <c r="B11" s="20" t="s">
        <v>67</v>
      </c>
      <c r="C11" s="20" t="s">
        <v>36</v>
      </c>
      <c r="D11" s="71">
        <v>5.8893218955429275E-2</v>
      </c>
      <c r="E11" s="70" t="s">
        <v>822</v>
      </c>
      <c r="F11" s="32" t="s">
        <v>880</v>
      </c>
      <c r="G11" s="20"/>
      <c r="H11" s="15" t="s">
        <v>284</v>
      </c>
    </row>
    <row r="12" spans="1:8" x14ac:dyDescent="0.3">
      <c r="A12" s="32" t="s">
        <v>67</v>
      </c>
      <c r="B12" s="20" t="s">
        <v>77</v>
      </c>
      <c r="C12" s="20" t="s">
        <v>24</v>
      </c>
      <c r="D12" s="34">
        <v>1.0550558752316243E-6</v>
      </c>
      <c r="E12" s="70" t="s">
        <v>823</v>
      </c>
      <c r="F12" s="32" t="s">
        <v>880</v>
      </c>
      <c r="G12" s="32"/>
      <c r="H12" s="18" t="s">
        <v>285</v>
      </c>
    </row>
    <row r="13" spans="1:8" x14ac:dyDescent="0.3">
      <c r="A13" s="32" t="s">
        <v>67</v>
      </c>
      <c r="B13" s="20" t="s">
        <v>77</v>
      </c>
      <c r="C13" s="20" t="s">
        <v>259</v>
      </c>
      <c r="D13" s="34">
        <v>1.0550558752316244E-7</v>
      </c>
      <c r="E13" s="85" t="s">
        <v>824</v>
      </c>
      <c r="F13" s="72" t="s">
        <v>880</v>
      </c>
      <c r="G13" s="32"/>
      <c r="H13" s="15" t="s">
        <v>286</v>
      </c>
    </row>
    <row r="14" spans="1:8" x14ac:dyDescent="0.3">
      <c r="A14" s="32" t="s">
        <v>91</v>
      </c>
      <c r="B14" s="20" t="s">
        <v>152</v>
      </c>
      <c r="C14" s="20" t="s">
        <v>16</v>
      </c>
      <c r="D14" s="32">
        <v>45.627000000000002</v>
      </c>
      <c r="E14" s="32" t="s">
        <v>211</v>
      </c>
      <c r="F14" s="72" t="s">
        <v>863</v>
      </c>
      <c r="G14" s="32" t="s">
        <v>862</v>
      </c>
      <c r="H14" s="5" t="s">
        <v>215</v>
      </c>
    </row>
    <row r="15" spans="1:8" ht="43.2" x14ac:dyDescent="0.3">
      <c r="A15" s="76" t="s">
        <v>91</v>
      </c>
      <c r="B15" s="20" t="s">
        <v>92</v>
      </c>
      <c r="C15" s="20" t="s">
        <v>31</v>
      </c>
      <c r="D15" s="78">
        <v>55.82</v>
      </c>
      <c r="E15" s="33" t="s">
        <v>174</v>
      </c>
      <c r="F15" s="32" t="s">
        <v>880</v>
      </c>
      <c r="G15" s="33" t="s">
        <v>864</v>
      </c>
      <c r="H15" s="5" t="s">
        <v>120</v>
      </c>
    </row>
    <row r="16" spans="1:8" ht="43.2" x14ac:dyDescent="0.3">
      <c r="A16" s="76" t="s">
        <v>91</v>
      </c>
      <c r="B16" s="20" t="s">
        <v>92</v>
      </c>
      <c r="C16" s="20" t="s">
        <v>25</v>
      </c>
      <c r="D16" s="78">
        <v>0.10222000000000001</v>
      </c>
      <c r="E16" s="33" t="s">
        <v>176</v>
      </c>
      <c r="F16" s="32" t="s">
        <v>880</v>
      </c>
      <c r="G16" s="33" t="s">
        <v>864</v>
      </c>
      <c r="H16" s="5" t="s">
        <v>133</v>
      </c>
    </row>
    <row r="17" spans="1:8" ht="43.2" x14ac:dyDescent="0.3">
      <c r="A17" s="76" t="s">
        <v>91</v>
      </c>
      <c r="B17" s="20" t="s">
        <v>92</v>
      </c>
      <c r="C17" s="20" t="s">
        <v>260</v>
      </c>
      <c r="D17" s="34">
        <v>3.3300000000000001E-3</v>
      </c>
      <c r="E17" s="35" t="s">
        <v>182</v>
      </c>
      <c r="F17" s="73" t="s">
        <v>880</v>
      </c>
      <c r="G17" s="35" t="s">
        <v>864</v>
      </c>
      <c r="H17" s="5" t="s">
        <v>147</v>
      </c>
    </row>
    <row r="18" spans="1:8" x14ac:dyDescent="0.3">
      <c r="A18" s="32" t="s">
        <v>91</v>
      </c>
      <c r="B18" s="20" t="s">
        <v>92</v>
      </c>
      <c r="C18" s="20" t="s">
        <v>31</v>
      </c>
      <c r="D18" s="78">
        <v>2.5468991399999999E-3</v>
      </c>
      <c r="E18" s="35" t="s">
        <v>219</v>
      </c>
      <c r="F18" s="73" t="s">
        <v>880</v>
      </c>
      <c r="G18" s="35"/>
      <c r="H18" s="5" t="s">
        <v>216</v>
      </c>
    </row>
    <row r="19" spans="1:8" x14ac:dyDescent="0.3">
      <c r="A19" s="76" t="s">
        <v>91</v>
      </c>
      <c r="B19" s="20" t="s">
        <v>92</v>
      </c>
      <c r="C19" s="20" t="s">
        <v>25</v>
      </c>
      <c r="D19" s="78">
        <v>4.6639919400000006E-6</v>
      </c>
      <c r="E19" s="33" t="s">
        <v>220</v>
      </c>
      <c r="F19" s="73" t="s">
        <v>880</v>
      </c>
      <c r="G19" s="33"/>
      <c r="H19" s="5" t="s">
        <v>217</v>
      </c>
    </row>
    <row r="20" spans="1:8" x14ac:dyDescent="0.3">
      <c r="A20" s="76" t="s">
        <v>91</v>
      </c>
      <c r="B20" s="20" t="s">
        <v>92</v>
      </c>
      <c r="C20" s="20" t="s">
        <v>260</v>
      </c>
      <c r="D20" s="78">
        <v>1.5193791000000001E-7</v>
      </c>
      <c r="E20" s="35" t="s">
        <v>221</v>
      </c>
      <c r="F20" s="73" t="s">
        <v>880</v>
      </c>
      <c r="G20" s="35"/>
      <c r="H20" s="5" t="s">
        <v>218</v>
      </c>
    </row>
    <row r="21" spans="1:8" ht="43.2" x14ac:dyDescent="0.3">
      <c r="A21" s="32" t="s">
        <v>8</v>
      </c>
      <c r="B21" s="20" t="s">
        <v>92</v>
      </c>
      <c r="C21" s="20" t="s">
        <v>260</v>
      </c>
      <c r="D21" s="34">
        <v>4.7225836218729896E-3</v>
      </c>
      <c r="E21" s="35" t="s">
        <v>182</v>
      </c>
      <c r="F21" s="73" t="s">
        <v>956</v>
      </c>
      <c r="G21" s="35" t="s">
        <v>983</v>
      </c>
      <c r="H21" s="5" t="s">
        <v>982</v>
      </c>
    </row>
    <row r="22" spans="1:8" ht="43.2" x14ac:dyDescent="0.3">
      <c r="A22" s="32" t="s">
        <v>8</v>
      </c>
      <c r="B22" s="20" t="s">
        <v>92</v>
      </c>
      <c r="C22" s="20" t="s">
        <v>25</v>
      </c>
      <c r="D22" s="34">
        <v>3.8443570245567803E-3</v>
      </c>
      <c r="E22" s="35" t="s">
        <v>176</v>
      </c>
      <c r="F22" s="73" t="s">
        <v>975</v>
      </c>
      <c r="G22" s="35" t="s">
        <v>983</v>
      </c>
      <c r="H22" s="5" t="s">
        <v>980</v>
      </c>
    </row>
    <row r="23" spans="1:8" ht="43.2" x14ac:dyDescent="0.3">
      <c r="A23" s="32" t="s">
        <v>8</v>
      </c>
      <c r="B23" s="20" t="s">
        <v>92</v>
      </c>
      <c r="C23" s="20" t="s">
        <v>31</v>
      </c>
      <c r="D23" s="34">
        <v>74.59463602575579</v>
      </c>
      <c r="E23" s="35" t="s">
        <v>174</v>
      </c>
      <c r="F23" s="119" t="s">
        <v>956</v>
      </c>
      <c r="G23" s="123" t="s">
        <v>983</v>
      </c>
      <c r="H23" s="5" t="s">
        <v>981</v>
      </c>
    </row>
    <row r="24" spans="1:8" ht="43.2" x14ac:dyDescent="0.3">
      <c r="A24" s="32" t="s">
        <v>8</v>
      </c>
      <c r="B24" s="20" t="s">
        <v>92</v>
      </c>
      <c r="C24" s="20" t="s">
        <v>25</v>
      </c>
      <c r="D24" s="34">
        <v>5.2924792211684604E-4</v>
      </c>
      <c r="E24" s="33" t="s">
        <v>176</v>
      </c>
      <c r="F24" s="119" t="s">
        <v>956</v>
      </c>
      <c r="G24" s="123" t="s">
        <v>999</v>
      </c>
      <c r="H24" s="5" t="s">
        <v>1000</v>
      </c>
    </row>
    <row r="25" spans="1:8" ht="43.2" x14ac:dyDescent="0.3">
      <c r="A25" s="32" t="s">
        <v>8</v>
      </c>
      <c r="B25" s="20" t="s">
        <v>92</v>
      </c>
      <c r="C25" s="20" t="s">
        <v>31</v>
      </c>
      <c r="D25" s="34">
        <v>74.50397592693318</v>
      </c>
      <c r="E25" s="33" t="s">
        <v>174</v>
      </c>
      <c r="F25" s="32" t="s">
        <v>975</v>
      </c>
      <c r="G25" s="35" t="s">
        <v>999</v>
      </c>
      <c r="H25" s="5" t="s">
        <v>1001</v>
      </c>
    </row>
    <row r="26" spans="1:8" ht="43.2" x14ac:dyDescent="0.3">
      <c r="A26" s="32" t="s">
        <v>8</v>
      </c>
      <c r="B26" s="20" t="s">
        <v>92</v>
      </c>
      <c r="C26" s="20" t="s">
        <v>260</v>
      </c>
      <c r="D26" s="34">
        <v>1.7667707145720599E-3</v>
      </c>
      <c r="E26" s="35" t="s">
        <v>182</v>
      </c>
      <c r="F26" s="32" t="s">
        <v>956</v>
      </c>
      <c r="G26" s="35" t="s">
        <v>999</v>
      </c>
      <c r="H26" s="5" t="s">
        <v>1002</v>
      </c>
    </row>
    <row r="27" spans="1:8" ht="43.2" x14ac:dyDescent="0.3">
      <c r="A27" s="32" t="s">
        <v>8</v>
      </c>
      <c r="B27" s="21" t="s">
        <v>77</v>
      </c>
      <c r="C27" s="20" t="s">
        <v>25</v>
      </c>
      <c r="D27" s="34">
        <v>3.0000000000000001E-3</v>
      </c>
      <c r="E27" s="33" t="s">
        <v>176</v>
      </c>
      <c r="F27" s="32" t="s">
        <v>963</v>
      </c>
      <c r="G27" s="33" t="s">
        <v>964</v>
      </c>
      <c r="H27" s="50" t="s">
        <v>929</v>
      </c>
    </row>
    <row r="28" spans="1:8" ht="43.2" x14ac:dyDescent="0.3">
      <c r="A28" s="21" t="s">
        <v>8</v>
      </c>
      <c r="B28" s="21" t="s">
        <v>77</v>
      </c>
      <c r="C28" s="20" t="s">
        <v>31</v>
      </c>
      <c r="D28" s="34">
        <v>76.126713083782903</v>
      </c>
      <c r="E28" s="33" t="s">
        <v>174</v>
      </c>
      <c r="F28" s="32" t="s">
        <v>963</v>
      </c>
      <c r="G28" s="33" t="s">
        <v>964</v>
      </c>
      <c r="H28" s="50" t="s">
        <v>968</v>
      </c>
    </row>
    <row r="29" spans="1:8" ht="43.2" x14ac:dyDescent="0.3">
      <c r="A29" s="21" t="s">
        <v>8</v>
      </c>
      <c r="B29" s="21" t="s">
        <v>77</v>
      </c>
      <c r="C29" s="32" t="s">
        <v>260</v>
      </c>
      <c r="D29" s="34">
        <v>5.9999999999999995E-4</v>
      </c>
      <c r="E29" s="33" t="s">
        <v>182</v>
      </c>
      <c r="F29" s="32" t="s">
        <v>963</v>
      </c>
      <c r="G29" s="33" t="s">
        <v>964</v>
      </c>
      <c r="H29" s="51" t="s">
        <v>930</v>
      </c>
    </row>
    <row r="30" spans="1:8" ht="28.8" x14ac:dyDescent="0.3">
      <c r="A30" s="21" t="s">
        <v>8</v>
      </c>
      <c r="B30" s="21" t="s">
        <v>92</v>
      </c>
      <c r="C30" s="20" t="s">
        <v>25</v>
      </c>
      <c r="D30" s="115">
        <v>1.0871078220552501E-4</v>
      </c>
      <c r="E30" s="35" t="s">
        <v>176</v>
      </c>
      <c r="F30" s="32" t="s">
        <v>956</v>
      </c>
      <c r="G30" s="33" t="s">
        <v>990</v>
      </c>
      <c r="H30" s="52" t="s">
        <v>993</v>
      </c>
    </row>
    <row r="31" spans="1:8" ht="28.8" x14ac:dyDescent="0.3">
      <c r="A31" s="21" t="s">
        <v>8</v>
      </c>
      <c r="B31" s="21" t="s">
        <v>92</v>
      </c>
      <c r="C31" s="20" t="s">
        <v>31</v>
      </c>
      <c r="D31" s="34">
        <v>74.57435550904043</v>
      </c>
      <c r="E31" s="35" t="s">
        <v>174</v>
      </c>
      <c r="F31" s="32" t="s">
        <v>956</v>
      </c>
      <c r="G31" s="33" t="s">
        <v>990</v>
      </c>
      <c r="H31" s="51" t="s">
        <v>991</v>
      </c>
    </row>
    <row r="32" spans="1:8" ht="34.200000000000003" customHeight="1" x14ac:dyDescent="0.3">
      <c r="A32" s="21" t="s">
        <v>8</v>
      </c>
      <c r="B32" s="21" t="s">
        <v>92</v>
      </c>
      <c r="C32" s="20" t="s">
        <v>260</v>
      </c>
      <c r="D32" s="34">
        <v>2.9107295622664104E-3</v>
      </c>
      <c r="E32" s="35" t="s">
        <v>182</v>
      </c>
      <c r="F32" s="32" t="s">
        <v>956</v>
      </c>
      <c r="G32" s="33" t="s">
        <v>990</v>
      </c>
      <c r="H32" s="51" t="s">
        <v>992</v>
      </c>
    </row>
    <row r="33" spans="1:8" ht="28.8" x14ac:dyDescent="0.3">
      <c r="A33" s="21" t="s">
        <v>8</v>
      </c>
      <c r="B33" s="21" t="s">
        <v>152</v>
      </c>
      <c r="C33" s="20" t="s">
        <v>16</v>
      </c>
      <c r="D33" s="112">
        <v>43</v>
      </c>
      <c r="E33" s="32" t="s">
        <v>17</v>
      </c>
      <c r="F33" s="32" t="s">
        <v>956</v>
      </c>
      <c r="G33" s="32" t="s">
        <v>962</v>
      </c>
      <c r="H33" s="51" t="s">
        <v>960</v>
      </c>
    </row>
    <row r="34" spans="1:8" ht="31.95" customHeight="1" x14ac:dyDescent="0.3">
      <c r="A34" s="21" t="s">
        <v>8</v>
      </c>
      <c r="B34" s="21" t="s">
        <v>77</v>
      </c>
      <c r="C34" s="20" t="s">
        <v>36</v>
      </c>
      <c r="D34" s="34">
        <v>74.099999999999994</v>
      </c>
      <c r="E34" s="33" t="s">
        <v>174</v>
      </c>
      <c r="F34" s="32" t="s">
        <v>956</v>
      </c>
      <c r="G34" s="32" t="s">
        <v>962</v>
      </c>
      <c r="H34" s="51" t="s">
        <v>969</v>
      </c>
    </row>
    <row r="35" spans="1:8" ht="28.8" x14ac:dyDescent="0.3">
      <c r="A35" s="21" t="s">
        <v>8</v>
      </c>
      <c r="B35" s="21" t="s">
        <v>77</v>
      </c>
      <c r="C35" s="20" t="s">
        <v>36</v>
      </c>
      <c r="D35" s="34">
        <v>74.099999999999994</v>
      </c>
      <c r="E35" s="35" t="s">
        <v>174</v>
      </c>
      <c r="F35" s="32" t="s">
        <v>956</v>
      </c>
      <c r="G35" s="32" t="s">
        <v>962</v>
      </c>
      <c r="H35" s="51" t="s">
        <v>973</v>
      </c>
    </row>
    <row r="36" spans="1:8" ht="28.95" customHeight="1" x14ac:dyDescent="0.3">
      <c r="A36" s="21" t="s">
        <v>8</v>
      </c>
      <c r="B36" s="21" t="s">
        <v>77</v>
      </c>
      <c r="C36" s="20" t="s">
        <v>24</v>
      </c>
      <c r="D36" s="34">
        <v>0.01</v>
      </c>
      <c r="E36" s="33" t="s">
        <v>176</v>
      </c>
      <c r="F36" s="32" t="s">
        <v>956</v>
      </c>
      <c r="G36" s="32" t="s">
        <v>962</v>
      </c>
      <c r="H36" s="49" t="s">
        <v>931</v>
      </c>
    </row>
    <row r="37" spans="1:8" ht="28.8" x14ac:dyDescent="0.3">
      <c r="A37" s="21" t="s">
        <v>8</v>
      </c>
      <c r="B37" s="21" t="s">
        <v>77</v>
      </c>
      <c r="C37" s="20" t="s">
        <v>24</v>
      </c>
      <c r="D37" s="34">
        <v>0.01</v>
      </c>
      <c r="E37" s="33" t="s">
        <v>176</v>
      </c>
      <c r="F37" s="32" t="s">
        <v>956</v>
      </c>
      <c r="G37" s="32" t="s">
        <v>962</v>
      </c>
      <c r="H37" s="6" t="s">
        <v>974</v>
      </c>
    </row>
    <row r="38" spans="1:8" ht="28.8" x14ac:dyDescent="0.3">
      <c r="A38" s="21" t="s">
        <v>8</v>
      </c>
      <c r="B38" s="21" t="s">
        <v>77</v>
      </c>
      <c r="C38" s="32" t="s">
        <v>259</v>
      </c>
      <c r="D38" s="34">
        <v>5.9999999999999995E-4</v>
      </c>
      <c r="E38" s="33" t="s">
        <v>182</v>
      </c>
      <c r="F38" s="32" t="s">
        <v>956</v>
      </c>
      <c r="G38" s="32" t="s">
        <v>962</v>
      </c>
      <c r="H38" s="49" t="s">
        <v>932</v>
      </c>
    </row>
    <row r="39" spans="1:8" ht="28.8" x14ac:dyDescent="0.3">
      <c r="A39" s="21" t="s">
        <v>8</v>
      </c>
      <c r="B39" s="21" t="s">
        <v>77</v>
      </c>
      <c r="C39" s="32" t="s">
        <v>259</v>
      </c>
      <c r="D39" s="34">
        <v>5.9999999999999995E-4</v>
      </c>
      <c r="E39" s="33" t="s">
        <v>182</v>
      </c>
      <c r="F39" s="32" t="s">
        <v>975</v>
      </c>
      <c r="G39" s="32" t="s">
        <v>962</v>
      </c>
      <c r="H39" s="49" t="s">
        <v>976</v>
      </c>
    </row>
    <row r="40" spans="1:8" ht="28.8" x14ac:dyDescent="0.3">
      <c r="A40" s="21" t="s">
        <v>8</v>
      </c>
      <c r="B40" s="21" t="s">
        <v>92</v>
      </c>
      <c r="C40" s="20" t="s">
        <v>25</v>
      </c>
      <c r="D40" s="34">
        <v>3.5611483709158099E-3</v>
      </c>
      <c r="E40" s="35" t="s">
        <v>176</v>
      </c>
      <c r="F40" s="32" t="s">
        <v>933</v>
      </c>
      <c r="G40" s="35" t="s">
        <v>934</v>
      </c>
      <c r="H40" s="50" t="s">
        <v>935</v>
      </c>
    </row>
    <row r="41" spans="1:8" ht="28.8" x14ac:dyDescent="0.3">
      <c r="A41" s="21" t="s">
        <v>8</v>
      </c>
      <c r="B41" s="21" t="s">
        <v>92</v>
      </c>
      <c r="C41" s="20" t="s">
        <v>31</v>
      </c>
      <c r="D41" s="34">
        <v>74.026527404792773</v>
      </c>
      <c r="E41" s="35" t="s">
        <v>174</v>
      </c>
      <c r="F41" s="32" t="s">
        <v>933</v>
      </c>
      <c r="G41" s="35" t="s">
        <v>934</v>
      </c>
      <c r="H41" s="49" t="s">
        <v>937</v>
      </c>
    </row>
    <row r="42" spans="1:8" ht="28.8" x14ac:dyDescent="0.3">
      <c r="A42" s="21" t="s">
        <v>8</v>
      </c>
      <c r="B42" s="21" t="s">
        <v>92</v>
      </c>
      <c r="C42" s="32" t="s">
        <v>260</v>
      </c>
      <c r="D42" s="34">
        <v>3.45423008798427E-3</v>
      </c>
      <c r="E42" s="35" t="s">
        <v>182</v>
      </c>
      <c r="F42" s="32" t="s">
        <v>933</v>
      </c>
      <c r="G42" s="35" t="s">
        <v>934</v>
      </c>
      <c r="H42" s="51" t="s">
        <v>936</v>
      </c>
    </row>
    <row r="43" spans="1:8" ht="43.2" x14ac:dyDescent="0.3">
      <c r="A43" s="32" t="s">
        <v>8</v>
      </c>
      <c r="B43" s="21" t="s">
        <v>77</v>
      </c>
      <c r="C43" s="20" t="s">
        <v>25</v>
      </c>
      <c r="D43" s="78">
        <v>3.0000000000000001E-3</v>
      </c>
      <c r="E43" s="33" t="s">
        <v>176</v>
      </c>
      <c r="F43" s="32" t="s">
        <v>880</v>
      </c>
      <c r="G43" s="33" t="s">
        <v>883</v>
      </c>
      <c r="H43" s="18" t="s">
        <v>125</v>
      </c>
    </row>
    <row r="44" spans="1:8" ht="43.2" x14ac:dyDescent="0.3">
      <c r="A44" s="21" t="s">
        <v>8</v>
      </c>
      <c r="B44" s="21" t="s">
        <v>77</v>
      </c>
      <c r="C44" s="32" t="s">
        <v>31</v>
      </c>
      <c r="D44" s="78">
        <v>76.816511377534695</v>
      </c>
      <c r="E44" s="33" t="s">
        <v>174</v>
      </c>
      <c r="F44" s="32" t="s">
        <v>880</v>
      </c>
      <c r="G44" s="33" t="s">
        <v>883</v>
      </c>
      <c r="H44" s="15" t="s">
        <v>111</v>
      </c>
    </row>
    <row r="45" spans="1:8" ht="43.2" x14ac:dyDescent="0.3">
      <c r="A45" s="21" t="s">
        <v>8</v>
      </c>
      <c r="B45" s="21" t="s">
        <v>77</v>
      </c>
      <c r="C45" s="32" t="s">
        <v>260</v>
      </c>
      <c r="D45" s="34">
        <v>5.9999999999999995E-4</v>
      </c>
      <c r="E45" s="35" t="s">
        <v>182</v>
      </c>
      <c r="F45" s="32" t="s">
        <v>880</v>
      </c>
      <c r="G45" s="35" t="s">
        <v>883</v>
      </c>
      <c r="H45" s="15" t="s">
        <v>139</v>
      </c>
    </row>
    <row r="46" spans="1:8" ht="43.2" x14ac:dyDescent="0.3">
      <c r="A46" s="21" t="s">
        <v>8</v>
      </c>
      <c r="B46" s="21" t="s">
        <v>92</v>
      </c>
      <c r="C46" s="32" t="s">
        <v>25</v>
      </c>
      <c r="D46" s="78">
        <v>2.7970347790549999E-5</v>
      </c>
      <c r="E46" s="33" t="s">
        <v>176</v>
      </c>
      <c r="F46" s="32" t="s">
        <v>880</v>
      </c>
      <c r="G46" s="33" t="s">
        <v>881</v>
      </c>
      <c r="H46" s="15" t="s">
        <v>124</v>
      </c>
    </row>
    <row r="47" spans="1:8" ht="43.2" x14ac:dyDescent="0.3">
      <c r="A47" s="21" t="s">
        <v>8</v>
      </c>
      <c r="B47" s="21" t="s">
        <v>92</v>
      </c>
      <c r="C47" s="32" t="s">
        <v>31</v>
      </c>
      <c r="D47" s="84">
        <v>73.23</v>
      </c>
      <c r="E47" s="33" t="s">
        <v>174</v>
      </c>
      <c r="F47" s="32" t="s">
        <v>880</v>
      </c>
      <c r="G47" s="33" t="s">
        <v>881</v>
      </c>
      <c r="H47" s="15" t="s">
        <v>110</v>
      </c>
    </row>
    <row r="48" spans="1:8" ht="43.2" x14ac:dyDescent="0.3">
      <c r="A48" s="32" t="s">
        <v>8</v>
      </c>
      <c r="B48" s="21" t="s">
        <v>92</v>
      </c>
      <c r="C48" s="20" t="s">
        <v>260</v>
      </c>
      <c r="D48" s="34">
        <v>2.9378282551413403E-3</v>
      </c>
      <c r="E48" s="35" t="s">
        <v>182</v>
      </c>
      <c r="F48" s="32" t="s">
        <v>880</v>
      </c>
      <c r="G48" s="35" t="s">
        <v>881</v>
      </c>
      <c r="H48" s="18" t="s">
        <v>138</v>
      </c>
    </row>
    <row r="49" spans="1:8" ht="43.2" x14ac:dyDescent="0.3">
      <c r="A49" s="32" t="s">
        <v>8</v>
      </c>
      <c r="B49" s="21" t="s">
        <v>92</v>
      </c>
      <c r="C49" s="20" t="s">
        <v>25</v>
      </c>
      <c r="D49" s="78">
        <v>5.7152626469898198E-3</v>
      </c>
      <c r="E49" s="33" t="s">
        <v>176</v>
      </c>
      <c r="F49" s="32" t="s">
        <v>880</v>
      </c>
      <c r="G49" s="33" t="s">
        <v>882</v>
      </c>
      <c r="H49" s="5" t="s">
        <v>123</v>
      </c>
    </row>
    <row r="50" spans="1:8" ht="43.2" x14ac:dyDescent="0.3">
      <c r="A50" s="32" t="s">
        <v>8</v>
      </c>
      <c r="B50" s="21" t="s">
        <v>92</v>
      </c>
      <c r="C50" s="20" t="s">
        <v>31</v>
      </c>
      <c r="D50" s="78">
        <v>73.23</v>
      </c>
      <c r="E50" s="33" t="s">
        <v>174</v>
      </c>
      <c r="F50" s="32" t="s">
        <v>88</v>
      </c>
      <c r="G50" s="33" t="s">
        <v>882</v>
      </c>
      <c r="H50" s="6" t="s">
        <v>109</v>
      </c>
    </row>
    <row r="51" spans="1:8" ht="43.2" x14ac:dyDescent="0.3">
      <c r="A51" s="32" t="s">
        <v>8</v>
      </c>
      <c r="B51" s="21" t="s">
        <v>92</v>
      </c>
      <c r="C51" s="20" t="s">
        <v>260</v>
      </c>
      <c r="D51" s="34">
        <v>1.6615351381455402E-3</v>
      </c>
      <c r="E51" s="35" t="s">
        <v>182</v>
      </c>
      <c r="F51" s="32" t="s">
        <v>880</v>
      </c>
      <c r="G51" s="35" t="s">
        <v>882</v>
      </c>
      <c r="H51" s="5" t="s">
        <v>137</v>
      </c>
    </row>
    <row r="52" spans="1:8" ht="43.2" x14ac:dyDescent="0.3">
      <c r="A52" s="32" t="s">
        <v>8</v>
      </c>
      <c r="B52" s="21" t="s">
        <v>92</v>
      </c>
      <c r="C52" s="20" t="s">
        <v>25</v>
      </c>
      <c r="D52" s="78">
        <v>4.8758054369215997E-4</v>
      </c>
      <c r="E52" s="33" t="s">
        <v>176</v>
      </c>
      <c r="F52" s="32" t="s">
        <v>880</v>
      </c>
      <c r="G52" s="33" t="s">
        <v>882</v>
      </c>
      <c r="H52" s="6" t="s">
        <v>126</v>
      </c>
    </row>
    <row r="53" spans="1:8" ht="43.2" x14ac:dyDescent="0.3">
      <c r="A53" s="32" t="s">
        <v>8</v>
      </c>
      <c r="B53" s="21" t="s">
        <v>92</v>
      </c>
      <c r="C53" s="20" t="s">
        <v>31</v>
      </c>
      <c r="D53" s="78">
        <v>73.23</v>
      </c>
      <c r="E53" s="33" t="s">
        <v>174</v>
      </c>
      <c r="F53" s="32" t="s">
        <v>880</v>
      </c>
      <c r="G53" s="33" t="s">
        <v>882</v>
      </c>
      <c r="H53" s="6" t="s">
        <v>112</v>
      </c>
    </row>
    <row r="54" spans="1:8" ht="43.2" x14ac:dyDescent="0.3">
      <c r="A54" s="32" t="s">
        <v>8</v>
      </c>
      <c r="B54" s="21" t="s">
        <v>92</v>
      </c>
      <c r="C54" s="20" t="s">
        <v>260</v>
      </c>
      <c r="D54" s="34">
        <v>2.09627302421067E-3</v>
      </c>
      <c r="E54" s="35" t="s">
        <v>182</v>
      </c>
      <c r="F54" s="32" t="s">
        <v>880</v>
      </c>
      <c r="G54" s="35" t="s">
        <v>882</v>
      </c>
      <c r="H54" s="5" t="s">
        <v>140</v>
      </c>
    </row>
    <row r="55" spans="1:8" ht="43.2" x14ac:dyDescent="0.3">
      <c r="A55" s="32" t="s">
        <v>8</v>
      </c>
      <c r="B55" s="21" t="s">
        <v>77</v>
      </c>
      <c r="C55" s="20" t="s">
        <v>24</v>
      </c>
      <c r="D55" s="78">
        <v>7.3165708043334003E-4</v>
      </c>
      <c r="E55" s="33" t="s">
        <v>176</v>
      </c>
      <c r="F55" s="32" t="s">
        <v>880</v>
      </c>
      <c r="G55" s="33" t="s">
        <v>879</v>
      </c>
      <c r="H55" s="5" t="s">
        <v>193</v>
      </c>
    </row>
    <row r="56" spans="1:8" ht="43.2" x14ac:dyDescent="0.3">
      <c r="A56" s="21" t="s">
        <v>8</v>
      </c>
      <c r="B56" s="21" t="s">
        <v>77</v>
      </c>
      <c r="C56" s="20" t="s">
        <v>24</v>
      </c>
      <c r="D56" s="78">
        <v>2.0735235484455601E-3</v>
      </c>
      <c r="E56" s="33" t="s">
        <v>176</v>
      </c>
      <c r="F56" s="32" t="s">
        <v>880</v>
      </c>
      <c r="G56" s="33" t="s">
        <v>879</v>
      </c>
      <c r="H56" s="5" t="s">
        <v>122</v>
      </c>
    </row>
    <row r="57" spans="1:8" ht="43.2" x14ac:dyDescent="0.3">
      <c r="A57" s="21" t="s">
        <v>8</v>
      </c>
      <c r="B57" s="21" t="s">
        <v>77</v>
      </c>
      <c r="C57" s="20" t="s">
        <v>259</v>
      </c>
      <c r="D57" s="34">
        <v>1.9000000000000001E-4</v>
      </c>
      <c r="E57" s="35" t="s">
        <v>182</v>
      </c>
      <c r="F57" s="32" t="s">
        <v>880</v>
      </c>
      <c r="G57" s="35" t="s">
        <v>879</v>
      </c>
      <c r="H57" s="5" t="s">
        <v>135</v>
      </c>
    </row>
    <row r="58" spans="1:8" ht="43.2" x14ac:dyDescent="0.3">
      <c r="A58" s="32" t="s">
        <v>8</v>
      </c>
      <c r="B58" s="21" t="s">
        <v>77</v>
      </c>
      <c r="C58" s="20" t="s">
        <v>259</v>
      </c>
      <c r="D58" s="34">
        <v>2.6072297184783601E-3</v>
      </c>
      <c r="E58" s="35" t="s">
        <v>182</v>
      </c>
      <c r="F58" s="32" t="s">
        <v>880</v>
      </c>
      <c r="G58" s="35" t="s">
        <v>879</v>
      </c>
      <c r="H58" s="5" t="s">
        <v>136</v>
      </c>
    </row>
    <row r="59" spans="1:8" ht="28.8" x14ac:dyDescent="0.3">
      <c r="A59" s="32" t="s">
        <v>8</v>
      </c>
      <c r="B59" s="21" t="s">
        <v>152</v>
      </c>
      <c r="C59" s="20" t="s">
        <v>16</v>
      </c>
      <c r="D59" s="32">
        <v>42.8</v>
      </c>
      <c r="E59" s="32" t="s">
        <v>17</v>
      </c>
      <c r="F59" s="32" t="s">
        <v>880</v>
      </c>
      <c r="G59" s="32" t="s">
        <v>894</v>
      </c>
      <c r="H59" s="5" t="s">
        <v>18</v>
      </c>
    </row>
    <row r="60" spans="1:8" x14ac:dyDescent="0.3">
      <c r="A60" s="32" t="s">
        <v>8</v>
      </c>
      <c r="B60" s="20" t="s">
        <v>77</v>
      </c>
      <c r="C60" s="20" t="s">
        <v>36</v>
      </c>
      <c r="D60" s="78">
        <v>73.78</v>
      </c>
      <c r="E60" s="33" t="s">
        <v>174</v>
      </c>
      <c r="F60" s="32" t="s">
        <v>880</v>
      </c>
      <c r="G60" s="33" t="s">
        <v>878</v>
      </c>
      <c r="H60" s="6" t="s">
        <v>107</v>
      </c>
    </row>
    <row r="61" spans="1:8" x14ac:dyDescent="0.3">
      <c r="A61" s="32" t="s">
        <v>8</v>
      </c>
      <c r="B61" s="20" t="s">
        <v>77</v>
      </c>
      <c r="C61" s="20" t="s">
        <v>36</v>
      </c>
      <c r="D61" s="84">
        <v>73.78</v>
      </c>
      <c r="E61" s="33" t="s">
        <v>174</v>
      </c>
      <c r="F61" s="32" t="s">
        <v>880</v>
      </c>
      <c r="G61" s="33" t="s">
        <v>878</v>
      </c>
      <c r="H61" s="6" t="s">
        <v>108</v>
      </c>
    </row>
    <row r="62" spans="1:8" ht="28.8" x14ac:dyDescent="0.3">
      <c r="A62" s="32" t="s">
        <v>8</v>
      </c>
      <c r="B62" s="20" t="s">
        <v>100</v>
      </c>
      <c r="C62" s="20" t="s">
        <v>19</v>
      </c>
      <c r="D62" s="32">
        <v>0.83250000000000002</v>
      </c>
      <c r="E62" s="32" t="s">
        <v>20</v>
      </c>
      <c r="F62" s="32" t="s">
        <v>21</v>
      </c>
      <c r="G62" s="32" t="s">
        <v>22</v>
      </c>
      <c r="H62" s="6" t="s">
        <v>23</v>
      </c>
    </row>
    <row r="63" spans="1:8" x14ac:dyDescent="0.3">
      <c r="A63" s="32" t="s">
        <v>8</v>
      </c>
      <c r="B63" s="20" t="s">
        <v>100</v>
      </c>
      <c r="C63" s="20" t="s">
        <v>19</v>
      </c>
      <c r="D63" s="34">
        <v>0.84389999999999998</v>
      </c>
      <c r="E63" s="32" t="s">
        <v>20</v>
      </c>
      <c r="F63" s="98" t="s">
        <v>943</v>
      </c>
      <c r="G63" s="98"/>
      <c r="H63" s="51" t="s">
        <v>942</v>
      </c>
    </row>
    <row r="64" spans="1:8" x14ac:dyDescent="0.3">
      <c r="A64" s="32" t="s">
        <v>8</v>
      </c>
      <c r="B64" s="21" t="s">
        <v>152</v>
      </c>
      <c r="C64" s="20" t="s">
        <v>16</v>
      </c>
      <c r="D64" s="34">
        <v>43.38</v>
      </c>
      <c r="E64" s="32" t="s">
        <v>17</v>
      </c>
      <c r="F64" s="98" t="s">
        <v>943</v>
      </c>
      <c r="G64" s="98"/>
      <c r="H64" s="51" t="s">
        <v>941</v>
      </c>
    </row>
    <row r="65" spans="1:8" x14ac:dyDescent="0.3">
      <c r="A65" s="21" t="s">
        <v>8</v>
      </c>
      <c r="B65" s="21" t="s">
        <v>100</v>
      </c>
      <c r="C65" s="20" t="s">
        <v>19</v>
      </c>
      <c r="D65" s="34">
        <v>0.84499999999999997</v>
      </c>
      <c r="E65" s="32" t="s">
        <v>20</v>
      </c>
      <c r="F65" s="99" t="s">
        <v>955</v>
      </c>
      <c r="G65" s="95"/>
      <c r="H65" s="51" t="s">
        <v>961</v>
      </c>
    </row>
    <row r="66" spans="1:8" x14ac:dyDescent="0.3">
      <c r="A66" s="21" t="s">
        <v>8</v>
      </c>
      <c r="B66" s="21" t="s">
        <v>92</v>
      </c>
      <c r="C66" s="20" t="s">
        <v>31</v>
      </c>
      <c r="D66" s="34">
        <v>2.6092581300000001E-3</v>
      </c>
      <c r="E66" s="32" t="s">
        <v>178</v>
      </c>
      <c r="F66" s="32" t="s">
        <v>880</v>
      </c>
      <c r="G66" s="35"/>
      <c r="H66" s="18" t="s">
        <v>168</v>
      </c>
    </row>
    <row r="67" spans="1:8" x14ac:dyDescent="0.3">
      <c r="A67" s="21" t="s">
        <v>8</v>
      </c>
      <c r="B67" s="21" t="s">
        <v>92</v>
      </c>
      <c r="C67" s="20" t="s">
        <v>25</v>
      </c>
      <c r="D67" s="34">
        <v>9.9661146212508699E-10</v>
      </c>
      <c r="E67" s="32" t="s">
        <v>179</v>
      </c>
      <c r="F67" s="32" t="s">
        <v>880</v>
      </c>
      <c r="G67" s="35"/>
      <c r="H67" s="18" t="s">
        <v>170</v>
      </c>
    </row>
    <row r="68" spans="1:8" x14ac:dyDescent="0.3">
      <c r="A68" s="21" t="s">
        <v>8</v>
      </c>
      <c r="B68" s="21" t="s">
        <v>92</v>
      </c>
      <c r="C68" s="20" t="s">
        <v>260</v>
      </c>
      <c r="D68" s="34">
        <v>1.0467775855894111E-7</v>
      </c>
      <c r="E68" s="32" t="s">
        <v>192</v>
      </c>
      <c r="F68" s="32" t="s">
        <v>880</v>
      </c>
      <c r="G68" s="35"/>
      <c r="H68" s="18" t="s">
        <v>172</v>
      </c>
    </row>
    <row r="69" spans="1:8" x14ac:dyDescent="0.3">
      <c r="A69" s="21" t="s">
        <v>8</v>
      </c>
      <c r="B69" s="21" t="s">
        <v>92</v>
      </c>
      <c r="C69" s="20" t="s">
        <v>31</v>
      </c>
      <c r="D69" s="34">
        <v>2.7096592074209837E-3</v>
      </c>
      <c r="E69" s="32" t="s">
        <v>178</v>
      </c>
      <c r="F69" s="32" t="s">
        <v>963</v>
      </c>
      <c r="G69" s="35"/>
      <c r="H69" s="18" t="s">
        <v>987</v>
      </c>
    </row>
    <row r="70" spans="1:8" x14ac:dyDescent="0.3">
      <c r="A70" s="21" t="s">
        <v>8</v>
      </c>
      <c r="B70" s="21" t="s">
        <v>92</v>
      </c>
      <c r="C70" s="20" t="s">
        <v>25</v>
      </c>
      <c r="D70" s="34">
        <v>3.9500062714377506E-9</v>
      </c>
      <c r="E70" s="32" t="s">
        <v>179</v>
      </c>
      <c r="F70" s="32" t="s">
        <v>963</v>
      </c>
      <c r="G70" s="35"/>
      <c r="H70" s="18" t="s">
        <v>988</v>
      </c>
    </row>
    <row r="71" spans="1:8" x14ac:dyDescent="0.3">
      <c r="A71" s="21" t="s">
        <v>8</v>
      </c>
      <c r="B71" s="21" t="s">
        <v>92</v>
      </c>
      <c r="C71" s="20" t="s">
        <v>260</v>
      </c>
      <c r="D71" s="34">
        <v>1.0576135864495003E-7</v>
      </c>
      <c r="E71" s="32" t="s">
        <v>192</v>
      </c>
      <c r="F71" s="32" t="s">
        <v>963</v>
      </c>
      <c r="G71" s="35"/>
      <c r="H71" s="18" t="s">
        <v>989</v>
      </c>
    </row>
    <row r="72" spans="1:8" x14ac:dyDescent="0.3">
      <c r="A72" s="21" t="s">
        <v>8</v>
      </c>
      <c r="B72" s="21" t="s">
        <v>92</v>
      </c>
      <c r="C72" s="20" t="s">
        <v>31</v>
      </c>
      <c r="D72" s="34">
        <v>2.7099913933681225E-3</v>
      </c>
      <c r="E72" s="32" t="s">
        <v>178</v>
      </c>
      <c r="F72" s="32" t="s">
        <v>933</v>
      </c>
      <c r="G72" s="35"/>
      <c r="H72" s="15" t="s">
        <v>938</v>
      </c>
    </row>
    <row r="73" spans="1:8" x14ac:dyDescent="0.3">
      <c r="A73" s="21" t="s">
        <v>8</v>
      </c>
      <c r="B73" s="21" t="s">
        <v>92</v>
      </c>
      <c r="C73" s="20" t="s">
        <v>25</v>
      </c>
      <c r="D73" s="34">
        <v>1.3036787992116369E-7</v>
      </c>
      <c r="E73" s="32" t="s">
        <v>179</v>
      </c>
      <c r="F73" s="32" t="s">
        <v>933</v>
      </c>
      <c r="G73" s="35"/>
      <c r="H73" s="15" t="s">
        <v>939</v>
      </c>
    </row>
    <row r="74" spans="1:8" x14ac:dyDescent="0.3">
      <c r="A74" s="21" t="s">
        <v>8</v>
      </c>
      <c r="B74" s="21" t="s">
        <v>92</v>
      </c>
      <c r="C74" s="20" t="s">
        <v>260</v>
      </c>
      <c r="D74" s="34">
        <v>1.2645377457682176E-7</v>
      </c>
      <c r="E74" s="32" t="s">
        <v>192</v>
      </c>
      <c r="F74" s="32" t="s">
        <v>933</v>
      </c>
      <c r="G74" s="35"/>
      <c r="H74" s="15" t="s">
        <v>940</v>
      </c>
    </row>
    <row r="75" spans="1:8" x14ac:dyDescent="0.3">
      <c r="A75" s="21" t="s">
        <v>8</v>
      </c>
      <c r="B75" s="21" t="s">
        <v>92</v>
      </c>
      <c r="C75" s="20" t="s">
        <v>31</v>
      </c>
      <c r="D75" s="34">
        <v>2.7370491168929394E-3</v>
      </c>
      <c r="E75" s="32" t="s">
        <v>178</v>
      </c>
      <c r="F75" s="32" t="s">
        <v>880</v>
      </c>
      <c r="G75" s="35"/>
      <c r="H75" s="18" t="s">
        <v>183</v>
      </c>
    </row>
    <row r="76" spans="1:8" x14ac:dyDescent="0.3">
      <c r="A76" s="21" t="s">
        <v>8</v>
      </c>
      <c r="B76" s="21" t="s">
        <v>92</v>
      </c>
      <c r="C76" s="20" t="s">
        <v>25</v>
      </c>
      <c r="D76" s="34">
        <v>1.0689300000000002E-7</v>
      </c>
      <c r="E76" s="32" t="s">
        <v>179</v>
      </c>
      <c r="F76" s="32" t="s">
        <v>880</v>
      </c>
      <c r="G76" s="35"/>
      <c r="H76" s="15" t="s">
        <v>185</v>
      </c>
    </row>
    <row r="77" spans="1:8" x14ac:dyDescent="0.3">
      <c r="A77" s="32" t="s">
        <v>8</v>
      </c>
      <c r="B77" s="21" t="s">
        <v>92</v>
      </c>
      <c r="C77" s="20" t="s">
        <v>260</v>
      </c>
      <c r="D77" s="34">
        <v>2.1378600000000001E-8</v>
      </c>
      <c r="E77" s="32" t="s">
        <v>192</v>
      </c>
      <c r="F77" s="32" t="s">
        <v>880</v>
      </c>
      <c r="G77" s="35"/>
      <c r="H77" s="18" t="s">
        <v>187</v>
      </c>
    </row>
    <row r="78" spans="1:8" x14ac:dyDescent="0.3">
      <c r="A78" s="21" t="s">
        <v>8</v>
      </c>
      <c r="B78" s="21" t="s">
        <v>92</v>
      </c>
      <c r="C78" s="20" t="s">
        <v>31</v>
      </c>
      <c r="D78" s="34">
        <v>2.7660641198992519E-3</v>
      </c>
      <c r="E78" s="32" t="s">
        <v>178</v>
      </c>
      <c r="F78" s="32" t="s">
        <v>963</v>
      </c>
      <c r="G78" s="35"/>
      <c r="H78" s="18" t="s">
        <v>965</v>
      </c>
    </row>
    <row r="79" spans="1:8" x14ac:dyDescent="0.3">
      <c r="A79" s="21" t="s">
        <v>8</v>
      </c>
      <c r="B79" s="21" t="s">
        <v>92</v>
      </c>
      <c r="C79" s="20" t="s">
        <v>25</v>
      </c>
      <c r="D79" s="34">
        <v>1.09005E-7</v>
      </c>
      <c r="E79" s="32" t="s">
        <v>179</v>
      </c>
      <c r="F79" s="32" t="s">
        <v>963</v>
      </c>
      <c r="G79" s="35"/>
      <c r="H79" s="15" t="s">
        <v>966</v>
      </c>
    </row>
    <row r="80" spans="1:8" x14ac:dyDescent="0.3">
      <c r="A80" s="32" t="s">
        <v>8</v>
      </c>
      <c r="B80" s="21" t="s">
        <v>92</v>
      </c>
      <c r="C80" s="20" t="s">
        <v>260</v>
      </c>
      <c r="D80" s="34">
        <v>2.1800999999999998E-8</v>
      </c>
      <c r="E80" s="32" t="s">
        <v>192</v>
      </c>
      <c r="F80" s="32" t="s">
        <v>963</v>
      </c>
      <c r="G80" s="35"/>
      <c r="H80" s="18" t="s">
        <v>967</v>
      </c>
    </row>
    <row r="81" spans="1:8" x14ac:dyDescent="0.3">
      <c r="A81" s="32" t="s">
        <v>8</v>
      </c>
      <c r="B81" s="21" t="s">
        <v>77</v>
      </c>
      <c r="C81" s="20" t="s">
        <v>36</v>
      </c>
      <c r="D81" s="34">
        <v>2.6288551800000004E-3</v>
      </c>
      <c r="E81" s="35" t="s">
        <v>178</v>
      </c>
      <c r="F81" s="32" t="s">
        <v>880</v>
      </c>
      <c r="G81" s="35"/>
      <c r="H81" s="6" t="s">
        <v>189</v>
      </c>
    </row>
    <row r="82" spans="1:8" x14ac:dyDescent="0.3">
      <c r="A82" s="32" t="s">
        <v>8</v>
      </c>
      <c r="B82" s="21" t="s">
        <v>77</v>
      </c>
      <c r="C82" s="20" t="s">
        <v>24</v>
      </c>
      <c r="D82" s="34">
        <v>2.6069673432920342E-8</v>
      </c>
      <c r="E82" s="33" t="s">
        <v>191</v>
      </c>
      <c r="F82" s="32" t="s">
        <v>880</v>
      </c>
      <c r="G82" s="33"/>
      <c r="H82" s="6" t="s">
        <v>299</v>
      </c>
    </row>
    <row r="83" spans="1:8" x14ac:dyDescent="0.3">
      <c r="A83" s="32" t="s">
        <v>8</v>
      </c>
      <c r="B83" s="21" t="s">
        <v>77</v>
      </c>
      <c r="C83" s="20" t="s">
        <v>259</v>
      </c>
      <c r="D83" s="34">
        <v>6.7698900000000009E-9</v>
      </c>
      <c r="E83" s="32" t="s">
        <v>192</v>
      </c>
      <c r="F83" s="32" t="s">
        <v>880</v>
      </c>
      <c r="G83" s="35"/>
      <c r="H83" s="6" t="s">
        <v>190</v>
      </c>
    </row>
    <row r="84" spans="1:8" x14ac:dyDescent="0.3">
      <c r="A84" s="32" t="s">
        <v>8</v>
      </c>
      <c r="B84" s="21" t="s">
        <v>77</v>
      </c>
      <c r="C84" s="20" t="s">
        <v>36</v>
      </c>
      <c r="D84" s="34">
        <v>2.6924234999999999E-3</v>
      </c>
      <c r="E84" s="35" t="s">
        <v>178</v>
      </c>
      <c r="F84" s="32" t="s">
        <v>956</v>
      </c>
      <c r="G84" s="35"/>
      <c r="H84" s="6" t="s">
        <v>970</v>
      </c>
    </row>
    <row r="85" spans="1:8" x14ac:dyDescent="0.3">
      <c r="A85" s="32" t="s">
        <v>8</v>
      </c>
      <c r="B85" s="21" t="s">
        <v>77</v>
      </c>
      <c r="C85" s="20" t="s">
        <v>24</v>
      </c>
      <c r="D85" s="34">
        <v>3.6335000000000003E-7</v>
      </c>
      <c r="E85" s="33" t="s">
        <v>191</v>
      </c>
      <c r="F85" s="32" t="s">
        <v>956</v>
      </c>
      <c r="G85" s="35"/>
      <c r="H85" s="6" t="s">
        <v>971</v>
      </c>
    </row>
    <row r="86" spans="1:8" x14ac:dyDescent="0.3">
      <c r="A86" s="32" t="s">
        <v>8</v>
      </c>
      <c r="B86" s="21" t="s">
        <v>77</v>
      </c>
      <c r="C86" s="20" t="s">
        <v>259</v>
      </c>
      <c r="D86" s="34">
        <v>2.1800999999999998E-8</v>
      </c>
      <c r="E86" s="32" t="s">
        <v>192</v>
      </c>
      <c r="F86" s="32" t="s">
        <v>956</v>
      </c>
      <c r="G86" s="35"/>
      <c r="H86" s="6" t="s">
        <v>972</v>
      </c>
    </row>
    <row r="87" spans="1:8" x14ac:dyDescent="0.3">
      <c r="A87" s="32" t="s">
        <v>8</v>
      </c>
      <c r="B87" s="21" t="s">
        <v>92</v>
      </c>
      <c r="C87" s="20" t="s">
        <v>31</v>
      </c>
      <c r="D87" s="34">
        <v>2.7103960999958366E-3</v>
      </c>
      <c r="E87" s="35" t="s">
        <v>178</v>
      </c>
      <c r="F87" s="32" t="s">
        <v>956</v>
      </c>
      <c r="G87" s="35"/>
      <c r="H87" s="5" t="s">
        <v>984</v>
      </c>
    </row>
    <row r="88" spans="1:8" x14ac:dyDescent="0.3">
      <c r="A88" s="32" t="s">
        <v>8</v>
      </c>
      <c r="B88" s="21" t="s">
        <v>92</v>
      </c>
      <c r="C88" s="20" t="s">
        <v>25</v>
      </c>
      <c r="D88" s="34">
        <v>1.3968471248727059E-7</v>
      </c>
      <c r="E88" s="33" t="s">
        <v>191</v>
      </c>
      <c r="F88" s="32" t="s">
        <v>956</v>
      </c>
      <c r="G88" s="35"/>
      <c r="H88" s="5" t="s">
        <v>985</v>
      </c>
    </row>
    <row r="89" spans="1:8" x14ac:dyDescent="0.3">
      <c r="A89" s="32" t="s">
        <v>8</v>
      </c>
      <c r="B89" s="21" t="s">
        <v>92</v>
      </c>
      <c r="C89" s="20" t="s">
        <v>260</v>
      </c>
      <c r="D89" s="34">
        <v>1.7159507590075509E-7</v>
      </c>
      <c r="E89" s="32" t="s">
        <v>192</v>
      </c>
      <c r="F89" s="32" t="s">
        <v>956</v>
      </c>
      <c r="G89" s="35"/>
      <c r="H89" s="5" t="s">
        <v>986</v>
      </c>
    </row>
    <row r="90" spans="1:8" x14ac:dyDescent="0.3">
      <c r="A90" s="32" t="s">
        <v>8</v>
      </c>
      <c r="B90" s="21" t="s">
        <v>92</v>
      </c>
      <c r="C90" s="20" t="s">
        <v>31</v>
      </c>
      <c r="D90" s="34">
        <v>2.6092581300000001E-3</v>
      </c>
      <c r="E90" s="32" t="s">
        <v>178</v>
      </c>
      <c r="F90" s="32" t="s">
        <v>880</v>
      </c>
      <c r="G90" s="35"/>
      <c r="H90" s="5" t="s">
        <v>194</v>
      </c>
    </row>
    <row r="91" spans="1:8" x14ac:dyDescent="0.3">
      <c r="A91" s="32" t="s">
        <v>8</v>
      </c>
      <c r="B91" s="21" t="s">
        <v>92</v>
      </c>
      <c r="C91" s="20" t="s">
        <v>25</v>
      </c>
      <c r="D91" s="34">
        <v>2.0364052337489427E-7</v>
      </c>
      <c r="E91" s="32" t="s">
        <v>179</v>
      </c>
      <c r="F91" s="32" t="s">
        <v>880</v>
      </c>
      <c r="G91" s="33"/>
      <c r="H91" s="5" t="s">
        <v>196</v>
      </c>
    </row>
    <row r="92" spans="1:8" x14ac:dyDescent="0.3">
      <c r="A92" s="32" t="s">
        <v>8</v>
      </c>
      <c r="B92" s="21" t="s">
        <v>92</v>
      </c>
      <c r="C92" s="20" t="s">
        <v>260</v>
      </c>
      <c r="D92" s="34">
        <v>5.9202158507263746E-8</v>
      </c>
      <c r="E92" s="32" t="s">
        <v>192</v>
      </c>
      <c r="F92" s="32" t="s">
        <v>880</v>
      </c>
      <c r="G92" s="35"/>
      <c r="H92" s="5" t="s">
        <v>198</v>
      </c>
    </row>
    <row r="93" spans="1:8" x14ac:dyDescent="0.3">
      <c r="A93" s="32" t="s">
        <v>8</v>
      </c>
      <c r="B93" s="21" t="s">
        <v>77</v>
      </c>
      <c r="C93" s="20" t="s">
        <v>36</v>
      </c>
      <c r="D93" s="34">
        <v>2.6924234999999999E-3</v>
      </c>
      <c r="E93" s="32" t="s">
        <v>178</v>
      </c>
      <c r="F93" s="32" t="s">
        <v>956</v>
      </c>
      <c r="G93" s="35"/>
      <c r="H93" s="5" t="s">
        <v>977</v>
      </c>
    </row>
    <row r="94" spans="1:8" x14ac:dyDescent="0.3">
      <c r="A94" s="32" t="s">
        <v>8</v>
      </c>
      <c r="B94" s="20" t="s">
        <v>77</v>
      </c>
      <c r="C94" s="20" t="s">
        <v>24</v>
      </c>
      <c r="D94" s="34">
        <v>3.6335000000000003E-7</v>
      </c>
      <c r="E94" s="32" t="s">
        <v>179</v>
      </c>
      <c r="F94" s="32" t="s">
        <v>956</v>
      </c>
      <c r="G94" s="35"/>
      <c r="H94" s="6" t="s">
        <v>978</v>
      </c>
    </row>
    <row r="95" spans="1:8" x14ac:dyDescent="0.3">
      <c r="A95" s="32" t="s">
        <v>8</v>
      </c>
      <c r="B95" s="21" t="s">
        <v>77</v>
      </c>
      <c r="C95" s="20" t="s">
        <v>259</v>
      </c>
      <c r="D95" s="34">
        <v>2.1800999999999998E-8</v>
      </c>
      <c r="E95" s="32" t="s">
        <v>192</v>
      </c>
      <c r="F95" s="32" t="s">
        <v>956</v>
      </c>
      <c r="G95" s="35"/>
      <c r="H95" s="6" t="s">
        <v>979</v>
      </c>
    </row>
    <row r="96" spans="1:8" x14ac:dyDescent="0.3">
      <c r="A96" s="32" t="s">
        <v>8</v>
      </c>
      <c r="B96" s="21" t="s">
        <v>77</v>
      </c>
      <c r="C96" s="20" t="s">
        <v>36</v>
      </c>
      <c r="D96" s="34">
        <v>2.6288551800000004E-3</v>
      </c>
      <c r="E96" s="32" t="s">
        <v>178</v>
      </c>
      <c r="F96" s="32" t="s">
        <v>880</v>
      </c>
      <c r="G96" s="35"/>
      <c r="H96" s="5" t="s">
        <v>245</v>
      </c>
    </row>
    <row r="97" spans="1:8" x14ac:dyDescent="0.3">
      <c r="A97" s="32" t="s">
        <v>8</v>
      </c>
      <c r="B97" s="20" t="s">
        <v>77</v>
      </c>
      <c r="C97" s="20" t="s">
        <v>24</v>
      </c>
      <c r="D97" s="34">
        <v>7.3881717554663755E-8</v>
      </c>
      <c r="E97" s="32" t="s">
        <v>179</v>
      </c>
      <c r="F97" s="32" t="s">
        <v>880</v>
      </c>
      <c r="G97" s="33"/>
      <c r="H97" s="6" t="s">
        <v>247</v>
      </c>
    </row>
    <row r="98" spans="1:8" x14ac:dyDescent="0.3">
      <c r="A98" s="32" t="s">
        <v>8</v>
      </c>
      <c r="B98" s="21" t="s">
        <v>77</v>
      </c>
      <c r="C98" s="20" t="s">
        <v>259</v>
      </c>
      <c r="D98" s="34">
        <v>9.2898202099102465E-8</v>
      </c>
      <c r="E98" s="32" t="s">
        <v>192</v>
      </c>
      <c r="F98" s="32" t="s">
        <v>880</v>
      </c>
      <c r="G98" s="35"/>
      <c r="H98" s="6" t="s">
        <v>249</v>
      </c>
    </row>
    <row r="99" spans="1:8" x14ac:dyDescent="0.3">
      <c r="A99" s="21" t="s">
        <v>8</v>
      </c>
      <c r="B99" s="21" t="s">
        <v>92</v>
      </c>
      <c r="C99" s="20" t="s">
        <v>31</v>
      </c>
      <c r="D99" s="34">
        <v>2.707101965305117E-3</v>
      </c>
      <c r="E99" s="32" t="s">
        <v>178</v>
      </c>
      <c r="F99" s="32" t="s">
        <v>956</v>
      </c>
      <c r="G99" s="35"/>
      <c r="H99" s="6" t="s">
        <v>1003</v>
      </c>
    </row>
    <row r="100" spans="1:8" x14ac:dyDescent="0.3">
      <c r="A100" s="21" t="s">
        <v>8</v>
      </c>
      <c r="B100" s="21" t="s">
        <v>92</v>
      </c>
      <c r="C100" s="20" t="s">
        <v>25</v>
      </c>
      <c r="D100" s="34">
        <v>1.92302232501156E-8</v>
      </c>
      <c r="E100" s="32" t="s">
        <v>179</v>
      </c>
      <c r="F100" s="32" t="s">
        <v>956</v>
      </c>
      <c r="G100" s="35"/>
      <c r="H100" s="6" t="s">
        <v>1004</v>
      </c>
    </row>
    <row r="101" spans="1:8" x14ac:dyDescent="0.3">
      <c r="A101" s="21" t="s">
        <v>8</v>
      </c>
      <c r="B101" s="21" t="s">
        <v>92</v>
      </c>
      <c r="C101" s="20" t="s">
        <v>260</v>
      </c>
      <c r="D101" s="34">
        <v>6.4195613913975801E-8</v>
      </c>
      <c r="E101" s="32" t="s">
        <v>192</v>
      </c>
      <c r="F101" s="32" t="s">
        <v>956</v>
      </c>
      <c r="G101" s="35"/>
      <c r="H101" s="6" t="s">
        <v>1005</v>
      </c>
    </row>
    <row r="102" spans="1:8" x14ac:dyDescent="0.3">
      <c r="A102" s="21" t="s">
        <v>8</v>
      </c>
      <c r="B102" s="21" t="s">
        <v>92</v>
      </c>
      <c r="C102" s="20" t="s">
        <v>31</v>
      </c>
      <c r="D102" s="34">
        <v>2.6092581300000001E-3</v>
      </c>
      <c r="E102" s="32" t="s">
        <v>178</v>
      </c>
      <c r="F102" s="32" t="s">
        <v>880</v>
      </c>
      <c r="G102" s="35"/>
      <c r="H102" s="6" t="s">
        <v>200</v>
      </c>
    </row>
    <row r="103" spans="1:8" x14ac:dyDescent="0.3">
      <c r="A103" s="21" t="s">
        <v>8</v>
      </c>
      <c r="B103" s="21" t="s">
        <v>92</v>
      </c>
      <c r="C103" s="20" t="s">
        <v>25</v>
      </c>
      <c r="D103" s="34">
        <v>1.7372982352295353E-8</v>
      </c>
      <c r="E103" s="32" t="s">
        <v>179</v>
      </c>
      <c r="F103" s="32" t="s">
        <v>880</v>
      </c>
      <c r="G103" s="33"/>
      <c r="H103" s="6" t="s">
        <v>202</v>
      </c>
    </row>
    <row r="104" spans="1:8" x14ac:dyDescent="0.3">
      <c r="A104" s="21" t="s">
        <v>8</v>
      </c>
      <c r="B104" s="21" t="s">
        <v>92</v>
      </c>
      <c r="C104" s="20" t="s">
        <v>260</v>
      </c>
      <c r="D104" s="34">
        <v>7.4692304125650385E-8</v>
      </c>
      <c r="E104" s="32" t="s">
        <v>192</v>
      </c>
      <c r="F104" s="32" t="s">
        <v>880</v>
      </c>
      <c r="G104" s="35"/>
      <c r="H104" s="6" t="s">
        <v>204</v>
      </c>
    </row>
    <row r="105" spans="1:8" x14ac:dyDescent="0.3">
      <c r="A105" s="21" t="s">
        <v>26</v>
      </c>
      <c r="B105" s="21" t="s">
        <v>153</v>
      </c>
      <c r="C105" s="20" t="s">
        <v>27</v>
      </c>
      <c r="D105" s="34">
        <v>3.5631000000000003E-2</v>
      </c>
      <c r="E105" s="32" t="s">
        <v>28</v>
      </c>
      <c r="F105" s="32"/>
      <c r="G105" s="32"/>
      <c r="H105" s="51" t="s">
        <v>29</v>
      </c>
    </row>
    <row r="106" spans="1:8" x14ac:dyDescent="0.3">
      <c r="A106" s="21" t="s">
        <v>26</v>
      </c>
      <c r="B106" s="21" t="s">
        <v>153</v>
      </c>
      <c r="C106" s="20" t="s">
        <v>27</v>
      </c>
      <c r="D106" s="34">
        <v>3.6608382000000002E-2</v>
      </c>
      <c r="E106" s="32" t="s">
        <v>28</v>
      </c>
      <c r="F106" s="32"/>
      <c r="G106" s="32"/>
      <c r="H106" s="51" t="s">
        <v>944</v>
      </c>
    </row>
    <row r="107" spans="1:8" x14ac:dyDescent="0.3">
      <c r="A107" s="21" t="s">
        <v>26</v>
      </c>
      <c r="B107" s="21" t="s">
        <v>153</v>
      </c>
      <c r="C107" s="20" t="s">
        <v>27</v>
      </c>
      <c r="D107" s="34">
        <v>3.6334999999999999E-2</v>
      </c>
      <c r="E107" s="32" t="s">
        <v>28</v>
      </c>
      <c r="F107" s="32"/>
      <c r="G107" s="32"/>
      <c r="H107" s="49" t="s">
        <v>945</v>
      </c>
    </row>
    <row r="108" spans="1:8" x14ac:dyDescent="0.3">
      <c r="A108" s="77" t="s">
        <v>87</v>
      </c>
      <c r="B108" s="21" t="s">
        <v>68</v>
      </c>
      <c r="C108" s="20" t="s">
        <v>43</v>
      </c>
      <c r="D108" s="78">
        <v>2.5244139999999998E-4</v>
      </c>
      <c r="E108" s="33" t="s">
        <v>155</v>
      </c>
      <c r="F108" s="32" t="s">
        <v>865</v>
      </c>
      <c r="G108" s="122" t="s">
        <v>866</v>
      </c>
      <c r="H108" s="6" t="s">
        <v>102</v>
      </c>
    </row>
    <row r="109" spans="1:8" x14ac:dyDescent="0.3">
      <c r="A109" s="77" t="s">
        <v>87</v>
      </c>
      <c r="B109" s="21" t="s">
        <v>154</v>
      </c>
      <c r="C109" s="20" t="s">
        <v>43</v>
      </c>
      <c r="D109" s="78">
        <v>3.6382E-4</v>
      </c>
      <c r="E109" s="33" t="s">
        <v>155</v>
      </c>
      <c r="F109" s="32" t="s">
        <v>865</v>
      </c>
      <c r="G109" s="33" t="s">
        <v>97</v>
      </c>
      <c r="H109" s="5" t="s">
        <v>158</v>
      </c>
    </row>
    <row r="110" spans="1:8" x14ac:dyDescent="0.3">
      <c r="A110" s="76" t="s">
        <v>87</v>
      </c>
      <c r="B110" s="21" t="s">
        <v>68</v>
      </c>
      <c r="C110" s="20" t="s">
        <v>64</v>
      </c>
      <c r="D110" s="78">
        <v>6.3220000000000003E-9</v>
      </c>
      <c r="E110" s="33" t="s">
        <v>175</v>
      </c>
      <c r="F110" s="33" t="s">
        <v>827</v>
      </c>
      <c r="G110" s="32" t="s">
        <v>867</v>
      </c>
      <c r="H110" s="5" t="s">
        <v>101</v>
      </c>
    </row>
    <row r="111" spans="1:8" x14ac:dyDescent="0.3">
      <c r="A111" s="76" t="s">
        <v>87</v>
      </c>
      <c r="B111" s="21" t="s">
        <v>68</v>
      </c>
      <c r="C111" s="20" t="s">
        <v>180</v>
      </c>
      <c r="D111" s="78">
        <v>2.6031000000000002E-9</v>
      </c>
      <c r="E111" s="35" t="s">
        <v>181</v>
      </c>
      <c r="F111" s="33" t="s">
        <v>827</v>
      </c>
      <c r="G111" s="32" t="s">
        <v>867</v>
      </c>
      <c r="H111" s="5" t="s">
        <v>105</v>
      </c>
    </row>
    <row r="112" spans="1:8" ht="28.8" x14ac:dyDescent="0.3">
      <c r="A112" s="76" t="s">
        <v>87</v>
      </c>
      <c r="B112" s="21" t="s">
        <v>154</v>
      </c>
      <c r="C112" s="20" t="s">
        <v>43</v>
      </c>
      <c r="D112" s="78">
        <v>7.199030875218636E-4</v>
      </c>
      <c r="E112" s="33" t="s">
        <v>155</v>
      </c>
      <c r="F112" s="32" t="s">
        <v>826</v>
      </c>
      <c r="G112" s="33" t="s">
        <v>871</v>
      </c>
      <c r="H112" s="6" t="s">
        <v>289</v>
      </c>
    </row>
    <row r="113" spans="1:8" ht="28.8" x14ac:dyDescent="0.3">
      <c r="A113" s="76" t="s">
        <v>87</v>
      </c>
      <c r="B113" s="21" t="s">
        <v>154</v>
      </c>
      <c r="C113" s="20" t="s">
        <v>43</v>
      </c>
      <c r="D113" s="78">
        <v>5.9503403308806086E-4</v>
      </c>
      <c r="E113" s="33" t="s">
        <v>155</v>
      </c>
      <c r="F113" s="32" t="s">
        <v>826</v>
      </c>
      <c r="G113" s="33" t="s">
        <v>872</v>
      </c>
      <c r="H113" s="6" t="s">
        <v>290</v>
      </c>
    </row>
    <row r="114" spans="1:8" ht="28.8" x14ac:dyDescent="0.3">
      <c r="A114" s="76" t="s">
        <v>87</v>
      </c>
      <c r="B114" s="21" t="s">
        <v>154</v>
      </c>
      <c r="C114" s="20" t="s">
        <v>43</v>
      </c>
      <c r="D114" s="34">
        <v>2.1253999999999999E-4</v>
      </c>
      <c r="E114" s="33" t="s">
        <v>155</v>
      </c>
      <c r="F114" s="32" t="s">
        <v>826</v>
      </c>
      <c r="G114" s="35" t="s">
        <v>873</v>
      </c>
      <c r="H114" s="6" t="s">
        <v>874</v>
      </c>
    </row>
    <row r="115" spans="1:8" x14ac:dyDescent="0.3">
      <c r="A115" s="76" t="s">
        <v>87</v>
      </c>
      <c r="B115" s="21" t="s">
        <v>154</v>
      </c>
      <c r="C115" s="20" t="s">
        <v>43</v>
      </c>
      <c r="D115" s="78">
        <v>3.6357999999999996E-4</v>
      </c>
      <c r="E115" s="33" t="s">
        <v>155</v>
      </c>
      <c r="F115" s="32" t="s">
        <v>865</v>
      </c>
      <c r="G115" s="33" t="s">
        <v>94</v>
      </c>
      <c r="H115" s="5" t="s">
        <v>156</v>
      </c>
    </row>
    <row r="116" spans="1:8" x14ac:dyDescent="0.3">
      <c r="A116" s="76" t="s">
        <v>87</v>
      </c>
      <c r="B116" s="21" t="s">
        <v>154</v>
      </c>
      <c r="C116" s="20" t="s">
        <v>43</v>
      </c>
      <c r="D116" s="78">
        <v>3.6363999999999998E-4</v>
      </c>
      <c r="E116" s="33" t="s">
        <v>155</v>
      </c>
      <c r="F116" s="32" t="s">
        <v>865</v>
      </c>
      <c r="G116" s="33" t="s">
        <v>96</v>
      </c>
      <c r="H116" s="5" t="s">
        <v>157</v>
      </c>
    </row>
    <row r="117" spans="1:8" x14ac:dyDescent="0.3">
      <c r="A117" s="76" t="s">
        <v>87</v>
      </c>
      <c r="B117" s="21" t="s">
        <v>154</v>
      </c>
      <c r="C117" s="20" t="s">
        <v>43</v>
      </c>
      <c r="D117" s="78">
        <v>3.6319E-4</v>
      </c>
      <c r="E117" s="33" t="s">
        <v>155</v>
      </c>
      <c r="F117" s="32" t="s">
        <v>865</v>
      </c>
      <c r="G117" s="33" t="s">
        <v>95</v>
      </c>
      <c r="H117" s="5" t="s">
        <v>161</v>
      </c>
    </row>
    <row r="118" spans="1:8" x14ac:dyDescent="0.3">
      <c r="A118" s="76" t="s">
        <v>87</v>
      </c>
      <c r="B118" s="21" t="s">
        <v>154</v>
      </c>
      <c r="C118" s="20" t="s">
        <v>43</v>
      </c>
      <c r="D118" s="78">
        <v>3.9882999999999997E-4</v>
      </c>
      <c r="E118" s="33" t="s">
        <v>155</v>
      </c>
      <c r="F118" s="32" t="s">
        <v>865</v>
      </c>
      <c r="G118" s="33" t="s">
        <v>99</v>
      </c>
      <c r="H118" s="5" t="s">
        <v>160</v>
      </c>
    </row>
    <row r="119" spans="1:8" x14ac:dyDescent="0.3">
      <c r="A119" s="76" t="s">
        <v>87</v>
      </c>
      <c r="B119" s="21" t="s">
        <v>154</v>
      </c>
      <c r="C119" s="20" t="s">
        <v>43</v>
      </c>
      <c r="D119" s="34">
        <v>3.6443000000000001E-4</v>
      </c>
      <c r="E119" s="33" t="s">
        <v>155</v>
      </c>
      <c r="F119" s="32" t="s">
        <v>905</v>
      </c>
      <c r="G119" s="88" t="s">
        <v>906</v>
      </c>
      <c r="H119" s="5" t="s">
        <v>900</v>
      </c>
    </row>
    <row r="120" spans="1:8" x14ac:dyDescent="0.3">
      <c r="A120" s="77" t="s">
        <v>87</v>
      </c>
      <c r="B120" s="21" t="s">
        <v>68</v>
      </c>
      <c r="C120" s="32" t="s">
        <v>43</v>
      </c>
      <c r="D120" s="78">
        <v>3.2273012741700405E-4</v>
      </c>
      <c r="E120" s="33" t="s">
        <v>155</v>
      </c>
      <c r="F120" s="32" t="s">
        <v>868</v>
      </c>
      <c r="G120" s="33" t="s">
        <v>869</v>
      </c>
      <c r="H120" s="5" t="s">
        <v>103</v>
      </c>
    </row>
    <row r="121" spans="1:8" x14ac:dyDescent="0.3">
      <c r="A121" s="77" t="s">
        <v>87</v>
      </c>
      <c r="B121" s="21" t="s">
        <v>68</v>
      </c>
      <c r="C121" s="32" t="s">
        <v>43</v>
      </c>
      <c r="D121" s="78">
        <v>5.8641676308957902E-4</v>
      </c>
      <c r="E121" s="33" t="s">
        <v>155</v>
      </c>
      <c r="F121" s="32" t="s">
        <v>868</v>
      </c>
      <c r="G121" s="33" t="s">
        <v>869</v>
      </c>
      <c r="H121" s="5" t="s">
        <v>104</v>
      </c>
    </row>
    <row r="122" spans="1:8" x14ac:dyDescent="0.3">
      <c r="A122" s="77" t="s">
        <v>87</v>
      </c>
      <c r="B122" s="21" t="s">
        <v>68</v>
      </c>
      <c r="C122" s="32" t="s">
        <v>43</v>
      </c>
      <c r="D122" s="34">
        <v>2.7316046011634199E-4</v>
      </c>
      <c r="E122" s="70" t="s">
        <v>155</v>
      </c>
      <c r="F122" s="32" t="s">
        <v>868</v>
      </c>
      <c r="G122" s="33" t="s">
        <v>869</v>
      </c>
      <c r="H122" s="5" t="s">
        <v>870</v>
      </c>
    </row>
    <row r="123" spans="1:8" x14ac:dyDescent="0.3">
      <c r="A123" s="77" t="s">
        <v>87</v>
      </c>
      <c r="B123" s="21" t="s">
        <v>154</v>
      </c>
      <c r="C123" s="32" t="s">
        <v>43</v>
      </c>
      <c r="D123" s="78">
        <v>3.6382E-4</v>
      </c>
      <c r="E123" s="70" t="s">
        <v>155</v>
      </c>
      <c r="F123" s="32" t="s">
        <v>865</v>
      </c>
      <c r="G123" s="33" t="s">
        <v>98</v>
      </c>
      <c r="H123" s="5" t="s">
        <v>159</v>
      </c>
    </row>
    <row r="124" spans="1:8" x14ac:dyDescent="0.3">
      <c r="A124" s="21" t="s">
        <v>288</v>
      </c>
      <c r="B124" s="21" t="s">
        <v>288</v>
      </c>
      <c r="C124" s="32" t="s">
        <v>261</v>
      </c>
      <c r="D124" s="34">
        <v>1</v>
      </c>
      <c r="E124" s="20"/>
      <c r="F124" s="32"/>
      <c r="G124" s="32"/>
      <c r="H124" s="5" t="s">
        <v>80</v>
      </c>
    </row>
    <row r="125" spans="1:8" x14ac:dyDescent="0.3">
      <c r="A125" s="21" t="s">
        <v>552</v>
      </c>
      <c r="B125" s="21" t="s">
        <v>554</v>
      </c>
      <c r="C125" s="20" t="s">
        <v>261</v>
      </c>
      <c r="D125" s="34">
        <v>5.3077886999999997E-4</v>
      </c>
      <c r="E125" s="75" t="s">
        <v>262</v>
      </c>
      <c r="F125" s="32" t="s">
        <v>863</v>
      </c>
      <c r="G125" s="32" t="s">
        <v>566</v>
      </c>
      <c r="H125" s="5" t="s">
        <v>563</v>
      </c>
    </row>
    <row r="126" spans="1:8" x14ac:dyDescent="0.3">
      <c r="A126" s="20" t="s">
        <v>552</v>
      </c>
      <c r="B126" s="20" t="s">
        <v>37</v>
      </c>
      <c r="C126" s="20" t="s">
        <v>261</v>
      </c>
      <c r="D126" s="34">
        <v>1.8551E-4</v>
      </c>
      <c r="E126" s="75" t="s">
        <v>555</v>
      </c>
      <c r="F126" s="32" t="s">
        <v>863</v>
      </c>
      <c r="G126" s="32" t="s">
        <v>565</v>
      </c>
      <c r="H126" s="6" t="s">
        <v>562</v>
      </c>
    </row>
    <row r="127" spans="1:8" x14ac:dyDescent="0.3">
      <c r="A127" s="21" t="s">
        <v>552</v>
      </c>
      <c r="B127" s="21" t="s">
        <v>553</v>
      </c>
      <c r="C127" s="32" t="s">
        <v>261</v>
      </c>
      <c r="D127" s="34">
        <v>3.021E-5</v>
      </c>
      <c r="E127" s="75" t="s">
        <v>555</v>
      </c>
      <c r="F127" s="32" t="s">
        <v>863</v>
      </c>
      <c r="G127" s="32" t="s">
        <v>558</v>
      </c>
      <c r="H127" s="6" t="s">
        <v>561</v>
      </c>
    </row>
    <row r="128" spans="1:8" ht="28.8" x14ac:dyDescent="0.3">
      <c r="A128" s="21" t="s">
        <v>552</v>
      </c>
      <c r="B128" s="21" t="s">
        <v>8</v>
      </c>
      <c r="C128" s="32" t="s">
        <v>261</v>
      </c>
      <c r="D128" s="114">
        <v>6.2665000000000008E-4</v>
      </c>
      <c r="E128" s="94" t="s">
        <v>897</v>
      </c>
      <c r="F128" s="94" t="s">
        <v>863</v>
      </c>
      <c r="G128" s="94" t="s">
        <v>557</v>
      </c>
      <c r="H128" s="6" t="s">
        <v>560</v>
      </c>
    </row>
    <row r="129" spans="1:8" x14ac:dyDescent="0.3">
      <c r="A129" s="21" t="s">
        <v>552</v>
      </c>
      <c r="B129" s="21" t="s">
        <v>89</v>
      </c>
      <c r="C129" s="32" t="s">
        <v>261</v>
      </c>
      <c r="D129" s="114">
        <v>6.0663999999999998E-4</v>
      </c>
      <c r="E129" s="94" t="s">
        <v>896</v>
      </c>
      <c r="F129" s="94" t="s">
        <v>863</v>
      </c>
      <c r="G129" s="32" t="s">
        <v>556</v>
      </c>
      <c r="H129" s="6" t="s">
        <v>559</v>
      </c>
    </row>
    <row r="130" spans="1:8" ht="28.8" x14ac:dyDescent="0.3">
      <c r="A130" s="21" t="s">
        <v>552</v>
      </c>
      <c r="B130" s="21" t="s">
        <v>759</v>
      </c>
      <c r="C130" s="32" t="s">
        <v>261</v>
      </c>
      <c r="D130" s="34">
        <v>4.3621849940847108E-5</v>
      </c>
      <c r="E130" s="32"/>
      <c r="F130" s="32" t="s">
        <v>750</v>
      </c>
      <c r="G130" s="32" t="s">
        <v>758</v>
      </c>
      <c r="H130" s="6" t="s">
        <v>749</v>
      </c>
    </row>
    <row r="131" spans="1:8" ht="28.8" x14ac:dyDescent="0.3">
      <c r="A131" s="21" t="s">
        <v>552</v>
      </c>
      <c r="B131" s="21" t="s">
        <v>760</v>
      </c>
      <c r="C131" s="20" t="s">
        <v>261</v>
      </c>
      <c r="D131" s="34">
        <v>6.6360325440359348E-5</v>
      </c>
      <c r="E131" s="20"/>
      <c r="F131" s="32" t="s">
        <v>750</v>
      </c>
      <c r="G131" s="32" t="s">
        <v>758</v>
      </c>
      <c r="H131" s="6" t="s">
        <v>792</v>
      </c>
    </row>
    <row r="132" spans="1:8" ht="28.8" x14ac:dyDescent="0.3">
      <c r="A132" s="20" t="s">
        <v>552</v>
      </c>
      <c r="B132" s="20" t="s">
        <v>761</v>
      </c>
      <c r="C132" s="20" t="s">
        <v>261</v>
      </c>
      <c r="D132" s="87">
        <v>1.193732938388668E-4</v>
      </c>
      <c r="E132" s="20"/>
      <c r="F132" s="73" t="s">
        <v>750</v>
      </c>
      <c r="G132" s="73" t="s">
        <v>758</v>
      </c>
      <c r="H132" s="6" t="s">
        <v>793</v>
      </c>
    </row>
    <row r="133" spans="1:8" ht="28.8" x14ac:dyDescent="0.3">
      <c r="A133" s="20" t="s">
        <v>552</v>
      </c>
      <c r="B133" s="20" t="s">
        <v>898</v>
      </c>
      <c r="C133" s="73" t="s">
        <v>261</v>
      </c>
      <c r="D133" s="87">
        <v>4.8767142571536766E-5</v>
      </c>
      <c r="E133" s="73"/>
      <c r="F133" s="73" t="s">
        <v>750</v>
      </c>
      <c r="G133" s="73" t="s">
        <v>758</v>
      </c>
      <c r="H133" s="6" t="s">
        <v>895</v>
      </c>
    </row>
    <row r="134" spans="1:8" x14ac:dyDescent="0.3">
      <c r="A134" s="21" t="s">
        <v>552</v>
      </c>
      <c r="B134" s="21" t="s">
        <v>67</v>
      </c>
      <c r="C134" s="20" t="s">
        <v>261</v>
      </c>
      <c r="D134" s="87">
        <v>0</v>
      </c>
      <c r="E134" s="75" t="s">
        <v>573</v>
      </c>
      <c r="F134" s="32" t="s">
        <v>863</v>
      </c>
      <c r="G134" s="32" t="s">
        <v>575</v>
      </c>
      <c r="H134" s="5" t="s">
        <v>571</v>
      </c>
    </row>
    <row r="135" spans="1:8" x14ac:dyDescent="0.3">
      <c r="A135" s="21" t="s">
        <v>552</v>
      </c>
      <c r="B135" s="21" t="s">
        <v>264</v>
      </c>
      <c r="C135" s="20" t="s">
        <v>261</v>
      </c>
      <c r="D135" s="87">
        <v>3.7440000000000001E-5</v>
      </c>
      <c r="E135" s="75" t="s">
        <v>573</v>
      </c>
      <c r="F135" s="32" t="s">
        <v>863</v>
      </c>
      <c r="G135" s="32" t="s">
        <v>574</v>
      </c>
      <c r="H135" s="5" t="s">
        <v>572</v>
      </c>
    </row>
    <row r="136" spans="1:8" ht="28.8" x14ac:dyDescent="0.3">
      <c r="A136" s="21" t="s">
        <v>538</v>
      </c>
      <c r="B136" s="21"/>
      <c r="C136" s="20" t="s">
        <v>261</v>
      </c>
      <c r="D136" s="87">
        <v>1.1819500000000002E-4</v>
      </c>
      <c r="E136" s="20" t="s">
        <v>543</v>
      </c>
      <c r="F136" s="32" t="s">
        <v>914</v>
      </c>
      <c r="G136" s="32" t="s">
        <v>328</v>
      </c>
      <c r="H136" s="6" t="s">
        <v>439</v>
      </c>
    </row>
    <row r="137" spans="1:8" x14ac:dyDescent="0.3">
      <c r="A137" s="20" t="s">
        <v>538</v>
      </c>
      <c r="B137" s="20"/>
      <c r="C137" s="73" t="s">
        <v>261</v>
      </c>
      <c r="D137" s="87">
        <v>5.5914300000000001E-4</v>
      </c>
      <c r="E137" s="32" t="s">
        <v>543</v>
      </c>
      <c r="F137" s="32" t="s">
        <v>899</v>
      </c>
      <c r="G137" s="73" t="s">
        <v>407</v>
      </c>
      <c r="H137" s="6" t="s">
        <v>518</v>
      </c>
    </row>
    <row r="138" spans="1:8" ht="40.200000000000003" customHeight="1" x14ac:dyDescent="0.3">
      <c r="A138" s="32" t="s">
        <v>538</v>
      </c>
      <c r="B138" s="21"/>
      <c r="C138" s="20" t="s">
        <v>261</v>
      </c>
      <c r="D138" s="87">
        <v>8.9505000000000004E-5</v>
      </c>
      <c r="E138" s="32" t="s">
        <v>543</v>
      </c>
      <c r="F138" s="32" t="s">
        <v>899</v>
      </c>
      <c r="G138" s="32" t="s">
        <v>325</v>
      </c>
      <c r="H138" s="6" t="s">
        <v>436</v>
      </c>
    </row>
    <row r="139" spans="1:8" x14ac:dyDescent="0.3">
      <c r="A139" s="21" t="s">
        <v>538</v>
      </c>
      <c r="B139" s="21"/>
      <c r="C139" s="20" t="s">
        <v>261</v>
      </c>
      <c r="D139" s="87">
        <v>1.0667636E-4</v>
      </c>
      <c r="E139" s="20" t="s">
        <v>543</v>
      </c>
      <c r="F139" s="32" t="s">
        <v>914</v>
      </c>
      <c r="G139" s="32" t="s">
        <v>425</v>
      </c>
      <c r="H139" s="6" t="s">
        <v>536</v>
      </c>
    </row>
    <row r="140" spans="1:8" x14ac:dyDescent="0.3">
      <c r="A140" s="32" t="s">
        <v>538</v>
      </c>
      <c r="B140" s="21"/>
      <c r="C140" s="20" t="s">
        <v>261</v>
      </c>
      <c r="D140" s="87">
        <v>1.4172000000000002E-4</v>
      </c>
      <c r="E140" s="20" t="s">
        <v>805</v>
      </c>
      <c r="F140" s="32" t="s">
        <v>542</v>
      </c>
      <c r="G140" s="34" t="s">
        <v>796</v>
      </c>
      <c r="H140" s="6" t="s">
        <v>801</v>
      </c>
    </row>
    <row r="141" spans="1:8" x14ac:dyDescent="0.3">
      <c r="A141" s="32" t="s">
        <v>538</v>
      </c>
      <c r="B141" s="21"/>
      <c r="C141" s="20" t="s">
        <v>261</v>
      </c>
      <c r="D141" s="34">
        <v>1.8638099999999998E-4</v>
      </c>
      <c r="E141" s="20" t="s">
        <v>543</v>
      </c>
      <c r="F141" s="32" t="s">
        <v>899</v>
      </c>
      <c r="G141" s="32" t="s">
        <v>365</v>
      </c>
      <c r="H141" s="5" t="s">
        <v>476</v>
      </c>
    </row>
    <row r="142" spans="1:8" ht="43.2" x14ac:dyDescent="0.3">
      <c r="A142" s="32" t="s">
        <v>538</v>
      </c>
      <c r="B142" s="21"/>
      <c r="C142" s="20" t="s">
        <v>261</v>
      </c>
      <c r="D142" s="34">
        <v>1.93752E-4</v>
      </c>
      <c r="E142" s="20" t="s">
        <v>543</v>
      </c>
      <c r="F142" s="32" t="s">
        <v>899</v>
      </c>
      <c r="G142" s="32" t="s">
        <v>330</v>
      </c>
      <c r="H142" s="5" t="s">
        <v>441</v>
      </c>
    </row>
    <row r="143" spans="1:8" x14ac:dyDescent="0.3">
      <c r="A143" s="32" t="s">
        <v>538</v>
      </c>
      <c r="B143" s="21"/>
      <c r="C143" s="20" t="s">
        <v>261</v>
      </c>
      <c r="D143" s="34">
        <v>1.16883E-4</v>
      </c>
      <c r="E143" s="20" t="s">
        <v>805</v>
      </c>
      <c r="F143" s="32" t="s">
        <v>899</v>
      </c>
      <c r="G143" s="34" t="s">
        <v>799</v>
      </c>
      <c r="H143" s="5" t="s">
        <v>804</v>
      </c>
    </row>
    <row r="144" spans="1:8" x14ac:dyDescent="0.3">
      <c r="A144" s="21" t="s">
        <v>538</v>
      </c>
      <c r="B144" s="21"/>
      <c r="C144" s="20" t="s">
        <v>261</v>
      </c>
      <c r="D144" s="87">
        <v>1.2350000000000002E-3</v>
      </c>
      <c r="E144" s="20" t="s">
        <v>543</v>
      </c>
      <c r="F144" s="32" t="s">
        <v>540</v>
      </c>
      <c r="G144" s="32" t="s">
        <v>367</v>
      </c>
      <c r="H144" s="6" t="s">
        <v>478</v>
      </c>
    </row>
    <row r="145" spans="1:8" ht="28.8" x14ac:dyDescent="0.3">
      <c r="A145" s="32" t="s">
        <v>538</v>
      </c>
      <c r="B145" s="21"/>
      <c r="C145" s="20" t="s">
        <v>261</v>
      </c>
      <c r="D145" s="87">
        <v>1.6994291999999998E-4</v>
      </c>
      <c r="E145" s="20" t="s">
        <v>543</v>
      </c>
      <c r="F145" s="32" t="s">
        <v>914</v>
      </c>
      <c r="G145" s="32" t="s">
        <v>321</v>
      </c>
      <c r="H145" s="6" t="s">
        <v>432</v>
      </c>
    </row>
    <row r="146" spans="1:8" ht="28.8" x14ac:dyDescent="0.3">
      <c r="A146" s="20" t="s">
        <v>538</v>
      </c>
      <c r="B146" s="20"/>
      <c r="C146" s="73" t="s">
        <v>261</v>
      </c>
      <c r="D146" s="87">
        <v>9.4980599999999998E-4</v>
      </c>
      <c r="E146" s="32" t="s">
        <v>543</v>
      </c>
      <c r="F146" s="32" t="s">
        <v>899</v>
      </c>
      <c r="G146" s="73" t="s">
        <v>388</v>
      </c>
      <c r="H146" s="6" t="s">
        <v>499</v>
      </c>
    </row>
    <row r="147" spans="1:8" ht="28.8" x14ac:dyDescent="0.3">
      <c r="A147" s="32" t="s">
        <v>538</v>
      </c>
      <c r="B147" s="21"/>
      <c r="C147" s="20" t="s">
        <v>261</v>
      </c>
      <c r="D147" s="87">
        <v>8.1689999999999996E-4</v>
      </c>
      <c r="E147" s="32" t="s">
        <v>543</v>
      </c>
      <c r="F147" s="32" t="s">
        <v>540</v>
      </c>
      <c r="G147" s="32" t="s">
        <v>404</v>
      </c>
      <c r="H147" s="6" t="s">
        <v>515</v>
      </c>
    </row>
    <row r="148" spans="1:8" x14ac:dyDescent="0.3">
      <c r="A148" s="21" t="s">
        <v>538</v>
      </c>
      <c r="B148" s="21"/>
      <c r="C148" s="20" t="s">
        <v>261</v>
      </c>
      <c r="D148" s="87">
        <v>1.655E-3</v>
      </c>
      <c r="E148" s="20" t="s">
        <v>543</v>
      </c>
      <c r="F148" s="32" t="s">
        <v>540</v>
      </c>
      <c r="G148" s="32" t="s">
        <v>383</v>
      </c>
      <c r="H148" s="6" t="s">
        <v>494</v>
      </c>
    </row>
    <row r="149" spans="1:8" x14ac:dyDescent="0.3">
      <c r="A149" s="32" t="s">
        <v>538</v>
      </c>
      <c r="B149" s="21"/>
      <c r="C149" s="20" t="s">
        <v>261</v>
      </c>
      <c r="D149" s="87">
        <v>2.6114399999999999E-4</v>
      </c>
      <c r="E149" s="20" t="s">
        <v>543</v>
      </c>
      <c r="F149" s="32" t="s">
        <v>899</v>
      </c>
      <c r="G149" s="32" t="s">
        <v>384</v>
      </c>
      <c r="H149" s="6" t="s">
        <v>495</v>
      </c>
    </row>
    <row r="150" spans="1:8" x14ac:dyDescent="0.3">
      <c r="A150" s="21" t="s">
        <v>538</v>
      </c>
      <c r="B150" s="21"/>
      <c r="C150" s="20" t="s">
        <v>261</v>
      </c>
      <c r="D150" s="87">
        <v>2.2534199999999998E-4</v>
      </c>
      <c r="E150" s="20" t="s">
        <v>543</v>
      </c>
      <c r="F150" s="32" t="s">
        <v>899</v>
      </c>
      <c r="G150" s="32" t="s">
        <v>911</v>
      </c>
      <c r="H150" s="6" t="s">
        <v>908</v>
      </c>
    </row>
    <row r="151" spans="1:8" ht="28.8" x14ac:dyDescent="0.3">
      <c r="A151" s="32" t="s">
        <v>538</v>
      </c>
      <c r="B151" s="21"/>
      <c r="C151" s="20" t="s">
        <v>261</v>
      </c>
      <c r="D151" s="87">
        <v>1.1372399999999998E-4</v>
      </c>
      <c r="E151" s="20" t="s">
        <v>543</v>
      </c>
      <c r="F151" s="32" t="s">
        <v>899</v>
      </c>
      <c r="G151" s="32" t="s">
        <v>334</v>
      </c>
      <c r="H151" s="5" t="s">
        <v>445</v>
      </c>
    </row>
    <row r="152" spans="1:8" ht="28.8" x14ac:dyDescent="0.3">
      <c r="A152" s="20" t="s">
        <v>538</v>
      </c>
      <c r="B152" s="20"/>
      <c r="C152" s="73" t="s">
        <v>261</v>
      </c>
      <c r="D152" s="87">
        <v>1.03194E-4</v>
      </c>
      <c r="E152" s="32" t="s">
        <v>543</v>
      </c>
      <c r="F152" s="32" t="s">
        <v>899</v>
      </c>
      <c r="G152" s="73" t="s">
        <v>378</v>
      </c>
      <c r="H152" s="6" t="s">
        <v>489</v>
      </c>
    </row>
    <row r="153" spans="1:8" ht="28.8" x14ac:dyDescent="0.3">
      <c r="A153" s="32" t="s">
        <v>538</v>
      </c>
      <c r="B153" s="21"/>
      <c r="C153" s="20" t="s">
        <v>261</v>
      </c>
      <c r="D153" s="87">
        <v>8.4404124000000004E-4</v>
      </c>
      <c r="E153" s="32" t="s">
        <v>543</v>
      </c>
      <c r="F153" s="32" t="s">
        <v>914</v>
      </c>
      <c r="G153" s="32" t="s">
        <v>349</v>
      </c>
      <c r="H153" s="5" t="s">
        <v>460</v>
      </c>
    </row>
    <row r="154" spans="1:8" ht="28.8" x14ac:dyDescent="0.3">
      <c r="A154" s="21" t="s">
        <v>538</v>
      </c>
      <c r="B154" s="21"/>
      <c r="C154" s="20" t="s">
        <v>261</v>
      </c>
      <c r="D154" s="87">
        <v>2.1090000000000002E-3</v>
      </c>
      <c r="E154" s="20" t="s">
        <v>543</v>
      </c>
      <c r="F154" s="32" t="s">
        <v>540</v>
      </c>
      <c r="G154" s="32" t="s">
        <v>369</v>
      </c>
      <c r="H154" s="5" t="s">
        <v>480</v>
      </c>
    </row>
    <row r="155" spans="1:8" x14ac:dyDescent="0.3">
      <c r="A155" s="32" t="s">
        <v>538</v>
      </c>
      <c r="B155" s="21"/>
      <c r="C155" s="20" t="s">
        <v>261</v>
      </c>
      <c r="D155" s="87">
        <v>6.8300000000000001E-4</v>
      </c>
      <c r="E155" s="20" t="s">
        <v>543</v>
      </c>
      <c r="F155" s="32" t="s">
        <v>540</v>
      </c>
      <c r="G155" s="32" t="s">
        <v>344</v>
      </c>
      <c r="H155" s="5" t="s">
        <v>455</v>
      </c>
    </row>
    <row r="156" spans="1:8" x14ac:dyDescent="0.3">
      <c r="A156" s="21" t="s">
        <v>538</v>
      </c>
      <c r="B156" s="21"/>
      <c r="C156" s="20" t="s">
        <v>261</v>
      </c>
      <c r="D156" s="87">
        <v>3.7170899999999996E-4</v>
      </c>
      <c r="E156" s="20" t="s">
        <v>543</v>
      </c>
      <c r="F156" s="32" t="s">
        <v>899</v>
      </c>
      <c r="G156" s="32" t="s">
        <v>405</v>
      </c>
      <c r="H156" s="5" t="s">
        <v>516</v>
      </c>
    </row>
    <row r="157" spans="1:8" ht="43.2" x14ac:dyDescent="0.3">
      <c r="A157" s="32" t="s">
        <v>538</v>
      </c>
      <c r="B157" s="21"/>
      <c r="C157" s="20" t="s">
        <v>261</v>
      </c>
      <c r="D157" s="87">
        <v>1.4320800000000003E-4</v>
      </c>
      <c r="E157" s="20" t="s">
        <v>543</v>
      </c>
      <c r="F157" s="32" t="s">
        <v>899</v>
      </c>
      <c r="G157" s="32" t="s">
        <v>338</v>
      </c>
      <c r="H157" s="5" t="s">
        <v>449</v>
      </c>
    </row>
    <row r="158" spans="1:8" x14ac:dyDescent="0.3">
      <c r="A158" s="20" t="s">
        <v>538</v>
      </c>
      <c r="B158" s="20"/>
      <c r="C158" s="73" t="s">
        <v>261</v>
      </c>
      <c r="D158" s="87">
        <v>6.2126999999999997E-5</v>
      </c>
      <c r="E158" s="32" t="s">
        <v>543</v>
      </c>
      <c r="F158" s="32" t="s">
        <v>899</v>
      </c>
      <c r="G158" s="73" t="s">
        <v>426</v>
      </c>
      <c r="H158" s="6" t="s">
        <v>537</v>
      </c>
    </row>
    <row r="159" spans="1:8" ht="28.8" x14ac:dyDescent="0.3">
      <c r="A159" s="32" t="s">
        <v>538</v>
      </c>
      <c r="B159" s="21"/>
      <c r="C159" s="20" t="s">
        <v>261</v>
      </c>
      <c r="D159" s="87">
        <v>1.9480499999999999E-4</v>
      </c>
      <c r="E159" s="20" t="s">
        <v>543</v>
      </c>
      <c r="F159" s="32" t="s">
        <v>899</v>
      </c>
      <c r="G159" s="32" t="s">
        <v>355</v>
      </c>
      <c r="H159" s="5" t="s">
        <v>466</v>
      </c>
    </row>
    <row r="160" spans="1:8" x14ac:dyDescent="0.3">
      <c r="A160" s="32" t="s">
        <v>538</v>
      </c>
      <c r="B160" s="21"/>
      <c r="C160" s="20" t="s">
        <v>261</v>
      </c>
      <c r="D160" s="87">
        <v>2.2370000000000002E-4</v>
      </c>
      <c r="E160" s="20" t="s">
        <v>543</v>
      </c>
      <c r="F160" s="32" t="s">
        <v>540</v>
      </c>
      <c r="G160" s="32" t="s">
        <v>342</v>
      </c>
      <c r="H160" s="5" t="s">
        <v>453</v>
      </c>
    </row>
    <row r="161" spans="1:8" x14ac:dyDescent="0.3">
      <c r="A161" s="20" t="s">
        <v>538</v>
      </c>
      <c r="B161" s="20"/>
      <c r="C161" s="73" t="s">
        <v>261</v>
      </c>
      <c r="D161" s="87">
        <v>3.4710648E-4</v>
      </c>
      <c r="E161" s="32" t="s">
        <v>543</v>
      </c>
      <c r="F161" s="32" t="s">
        <v>914</v>
      </c>
      <c r="G161" s="73" t="s">
        <v>343</v>
      </c>
      <c r="H161" s="6" t="s">
        <v>454</v>
      </c>
    </row>
    <row r="162" spans="1:8" x14ac:dyDescent="0.3">
      <c r="A162" s="32" t="s">
        <v>538</v>
      </c>
      <c r="B162" s="21"/>
      <c r="C162" s="20" t="s">
        <v>261</v>
      </c>
      <c r="D162" s="87">
        <v>7.6829999999999997E-4</v>
      </c>
      <c r="E162" s="20" t="s">
        <v>543</v>
      </c>
      <c r="F162" s="32" t="s">
        <v>540</v>
      </c>
      <c r="G162" s="32" t="s">
        <v>335</v>
      </c>
      <c r="H162" s="5" t="s">
        <v>446</v>
      </c>
    </row>
    <row r="163" spans="1:8" x14ac:dyDescent="0.3">
      <c r="A163" s="32" t="s">
        <v>538</v>
      </c>
      <c r="B163" s="21"/>
      <c r="C163" s="20" t="s">
        <v>261</v>
      </c>
      <c r="D163" s="87">
        <v>1.33731E-4</v>
      </c>
      <c r="E163" s="20" t="s">
        <v>805</v>
      </c>
      <c r="F163" s="32" t="s">
        <v>899</v>
      </c>
      <c r="G163" s="34" t="s">
        <v>798</v>
      </c>
      <c r="H163" s="5" t="s">
        <v>803</v>
      </c>
    </row>
    <row r="164" spans="1:8" x14ac:dyDescent="0.3">
      <c r="A164" s="20" t="s">
        <v>538</v>
      </c>
      <c r="B164" s="20"/>
      <c r="C164" s="73" t="s">
        <v>261</v>
      </c>
      <c r="D164" s="87">
        <v>1.5329999999999999E-3</v>
      </c>
      <c r="E164" s="73" t="s">
        <v>543</v>
      </c>
      <c r="F164" s="32" t="s">
        <v>540</v>
      </c>
      <c r="G164" s="73" t="s">
        <v>368</v>
      </c>
      <c r="H164" s="6" t="s">
        <v>479</v>
      </c>
    </row>
    <row r="165" spans="1:8" x14ac:dyDescent="0.3">
      <c r="A165" s="32" t="s">
        <v>538</v>
      </c>
      <c r="B165" s="21"/>
      <c r="C165" s="20" t="s">
        <v>261</v>
      </c>
      <c r="D165" s="87">
        <v>2.8115100000000005E-4</v>
      </c>
      <c r="E165" s="32" t="s">
        <v>543</v>
      </c>
      <c r="F165" s="32" t="s">
        <v>899</v>
      </c>
      <c r="G165" s="32" t="s">
        <v>408</v>
      </c>
      <c r="H165" s="5" t="s">
        <v>519</v>
      </c>
    </row>
    <row r="166" spans="1:8" x14ac:dyDescent="0.3">
      <c r="A166" s="32" t="s">
        <v>538</v>
      </c>
      <c r="B166" s="21"/>
      <c r="C166" s="20" t="s">
        <v>261</v>
      </c>
      <c r="D166" s="87">
        <v>5.3702999999999997E-5</v>
      </c>
      <c r="E166" s="32" t="s">
        <v>805</v>
      </c>
      <c r="F166" s="32" t="s">
        <v>899</v>
      </c>
      <c r="G166" s="87" t="s">
        <v>795</v>
      </c>
      <c r="H166" s="5" t="s">
        <v>800</v>
      </c>
    </row>
    <row r="167" spans="1:8" x14ac:dyDescent="0.3">
      <c r="A167" s="89" t="s">
        <v>538</v>
      </c>
      <c r="B167" s="21"/>
      <c r="C167" s="90" t="s">
        <v>261</v>
      </c>
      <c r="D167" s="87">
        <v>3.4749000000000002E-5</v>
      </c>
      <c r="E167" s="32" t="s">
        <v>543</v>
      </c>
      <c r="F167" s="32" t="s">
        <v>899</v>
      </c>
      <c r="G167" s="32" t="s">
        <v>323</v>
      </c>
      <c r="H167" s="22" t="s">
        <v>434</v>
      </c>
    </row>
    <row r="168" spans="1:8" x14ac:dyDescent="0.3">
      <c r="A168" s="89" t="s">
        <v>538</v>
      </c>
      <c r="B168" s="21"/>
      <c r="C168" s="90" t="s">
        <v>261</v>
      </c>
      <c r="D168" s="87">
        <v>5.2500000000000002E-5</v>
      </c>
      <c r="E168" s="32" t="s">
        <v>543</v>
      </c>
      <c r="F168" s="32" t="s">
        <v>540</v>
      </c>
      <c r="G168" s="32" t="s">
        <v>415</v>
      </c>
      <c r="H168" s="25" t="s">
        <v>526</v>
      </c>
    </row>
    <row r="169" spans="1:8" ht="28.8" x14ac:dyDescent="0.3">
      <c r="A169" s="91" t="s">
        <v>538</v>
      </c>
      <c r="B169" s="92"/>
      <c r="C169" s="20" t="s">
        <v>261</v>
      </c>
      <c r="D169" s="87">
        <v>8.7399000000000008E-5</v>
      </c>
      <c r="E169" s="32" t="s">
        <v>543</v>
      </c>
      <c r="F169" s="32" t="s">
        <v>899</v>
      </c>
      <c r="G169" s="93" t="s">
        <v>337</v>
      </c>
      <c r="H169" s="23" t="s">
        <v>448</v>
      </c>
    </row>
    <row r="170" spans="1:8" ht="40.950000000000003" customHeight="1" x14ac:dyDescent="0.3">
      <c r="A170" s="21" t="s">
        <v>538</v>
      </c>
      <c r="B170" s="21"/>
      <c r="C170" s="90" t="s">
        <v>261</v>
      </c>
      <c r="D170" s="87">
        <v>2.3271299999999998E-4</v>
      </c>
      <c r="E170" s="32" t="s">
        <v>543</v>
      </c>
      <c r="F170" s="32" t="s">
        <v>899</v>
      </c>
      <c r="G170" s="32" t="s">
        <v>402</v>
      </c>
      <c r="H170" s="5" t="s">
        <v>513</v>
      </c>
    </row>
    <row r="171" spans="1:8" x14ac:dyDescent="0.3">
      <c r="A171" s="21" t="s">
        <v>538</v>
      </c>
      <c r="B171" s="21"/>
      <c r="C171" s="90" t="s">
        <v>261</v>
      </c>
      <c r="D171" s="87">
        <v>1.3630000000000001E-3</v>
      </c>
      <c r="E171" s="32" t="s">
        <v>543</v>
      </c>
      <c r="F171" s="32" t="s">
        <v>540</v>
      </c>
      <c r="G171" s="32" t="s">
        <v>348</v>
      </c>
      <c r="H171" s="5" t="s">
        <v>459</v>
      </c>
    </row>
    <row r="172" spans="1:8" x14ac:dyDescent="0.3">
      <c r="A172" s="21" t="s">
        <v>538</v>
      </c>
      <c r="B172" s="21"/>
      <c r="C172" s="20" t="s">
        <v>261</v>
      </c>
      <c r="D172" s="87">
        <v>1.03194E-4</v>
      </c>
      <c r="E172" s="32" t="s">
        <v>543</v>
      </c>
      <c r="F172" s="32" t="s">
        <v>899</v>
      </c>
      <c r="G172" s="32" t="s">
        <v>357</v>
      </c>
      <c r="H172" s="5" t="s">
        <v>468</v>
      </c>
    </row>
    <row r="173" spans="1:8" x14ac:dyDescent="0.3">
      <c r="A173" s="21" t="s">
        <v>538</v>
      </c>
      <c r="B173" s="21"/>
      <c r="C173" s="90" t="s">
        <v>261</v>
      </c>
      <c r="D173" s="87">
        <v>9.4769999999999989E-5</v>
      </c>
      <c r="E173" s="32" t="s">
        <v>543</v>
      </c>
      <c r="F173" s="32" t="s">
        <v>899</v>
      </c>
      <c r="G173" s="32" t="s">
        <v>340</v>
      </c>
      <c r="H173" s="5" t="s">
        <v>451</v>
      </c>
    </row>
    <row r="174" spans="1:8" x14ac:dyDescent="0.3">
      <c r="A174" s="21" t="s">
        <v>538</v>
      </c>
      <c r="B174" s="21"/>
      <c r="C174" s="90" t="s">
        <v>261</v>
      </c>
      <c r="D174" s="87">
        <v>7.6880000000000004E-4</v>
      </c>
      <c r="E174" s="32" t="s">
        <v>543</v>
      </c>
      <c r="F174" s="32" t="s">
        <v>540</v>
      </c>
      <c r="G174" s="32" t="s">
        <v>361</v>
      </c>
      <c r="H174" s="5" t="s">
        <v>472</v>
      </c>
    </row>
    <row r="175" spans="1:8" x14ac:dyDescent="0.3">
      <c r="A175" s="21" t="s">
        <v>538</v>
      </c>
      <c r="B175" s="21"/>
      <c r="C175" s="20" t="s">
        <v>261</v>
      </c>
      <c r="D175" s="87">
        <v>2.5061399999999997E-4</v>
      </c>
      <c r="E175" s="32" t="s">
        <v>543</v>
      </c>
      <c r="F175" s="32" t="s">
        <v>899</v>
      </c>
      <c r="G175" s="32" t="s">
        <v>390</v>
      </c>
      <c r="H175" s="5" t="s">
        <v>501</v>
      </c>
    </row>
    <row r="176" spans="1:8" x14ac:dyDescent="0.3">
      <c r="A176" s="21" t="s">
        <v>538</v>
      </c>
      <c r="B176" s="21"/>
      <c r="C176" s="90" t="s">
        <v>261</v>
      </c>
      <c r="D176" s="87">
        <v>1.16883E-4</v>
      </c>
      <c r="E176" s="32" t="s">
        <v>543</v>
      </c>
      <c r="F176" s="32" t="s">
        <v>899</v>
      </c>
      <c r="G176" s="32" t="s">
        <v>414</v>
      </c>
      <c r="H176" s="5" t="s">
        <v>525</v>
      </c>
    </row>
    <row r="177" spans="1:8" ht="28.8" x14ac:dyDescent="0.3">
      <c r="A177" s="21" t="s">
        <v>538</v>
      </c>
      <c r="B177" s="92"/>
      <c r="C177" s="90" t="s">
        <v>261</v>
      </c>
      <c r="D177" s="87">
        <v>1.5163199999999999E-4</v>
      </c>
      <c r="E177" s="32" t="s">
        <v>543</v>
      </c>
      <c r="F177" s="32" t="s">
        <v>899</v>
      </c>
      <c r="G177" s="32" t="s">
        <v>391</v>
      </c>
      <c r="H177" s="5" t="s">
        <v>502</v>
      </c>
    </row>
    <row r="178" spans="1:8" x14ac:dyDescent="0.3">
      <c r="A178" s="21" t="s">
        <v>538</v>
      </c>
      <c r="B178" s="92"/>
      <c r="C178" s="20" t="s">
        <v>261</v>
      </c>
      <c r="D178" s="87">
        <v>1.758E-3</v>
      </c>
      <c r="E178" s="32" t="s">
        <v>543</v>
      </c>
      <c r="F178" s="32" t="s">
        <v>540</v>
      </c>
      <c r="G178" s="32" t="s">
        <v>389</v>
      </c>
      <c r="H178" s="5" t="s">
        <v>500</v>
      </c>
    </row>
    <row r="179" spans="1:8" ht="28.8" x14ac:dyDescent="0.3">
      <c r="A179" s="21" t="s">
        <v>538</v>
      </c>
      <c r="B179" s="21"/>
      <c r="C179" s="90" t="s">
        <v>261</v>
      </c>
      <c r="D179" s="87">
        <v>1.3813771999999999E-3</v>
      </c>
      <c r="E179" s="32" t="s">
        <v>543</v>
      </c>
      <c r="F179" s="32" t="s">
        <v>914</v>
      </c>
      <c r="G179" s="32" t="s">
        <v>345</v>
      </c>
      <c r="H179" s="5" t="s">
        <v>456</v>
      </c>
    </row>
    <row r="180" spans="1:8" x14ac:dyDescent="0.3">
      <c r="A180" s="21" t="s">
        <v>538</v>
      </c>
      <c r="B180" s="92"/>
      <c r="C180" s="90" t="s">
        <v>261</v>
      </c>
      <c r="D180" s="87">
        <v>2.5693199999999997E-4</v>
      </c>
      <c r="E180" s="32" t="s">
        <v>543</v>
      </c>
      <c r="F180" s="32" t="s">
        <v>899</v>
      </c>
      <c r="G180" s="32" t="s">
        <v>398</v>
      </c>
      <c r="H180" s="5" t="s">
        <v>509</v>
      </c>
    </row>
    <row r="181" spans="1:8" x14ac:dyDescent="0.3">
      <c r="A181" s="21" t="s">
        <v>538</v>
      </c>
      <c r="B181" s="92"/>
      <c r="C181" s="20" t="s">
        <v>261</v>
      </c>
      <c r="D181" s="87">
        <v>8.1669999999999996E-4</v>
      </c>
      <c r="E181" s="32" t="s">
        <v>543</v>
      </c>
      <c r="F181" s="32" t="s">
        <v>540</v>
      </c>
      <c r="G181" s="32" t="s">
        <v>358</v>
      </c>
      <c r="H181" s="5" t="s">
        <v>469</v>
      </c>
    </row>
    <row r="182" spans="1:8" x14ac:dyDescent="0.3">
      <c r="A182" s="20" t="s">
        <v>538</v>
      </c>
      <c r="B182" s="21"/>
      <c r="C182" s="90" t="s">
        <v>261</v>
      </c>
      <c r="D182" s="87">
        <v>2.6851499999999999E-4</v>
      </c>
      <c r="E182" s="32" t="s">
        <v>543</v>
      </c>
      <c r="F182" s="32" t="s">
        <v>899</v>
      </c>
      <c r="G182" s="32" t="s">
        <v>317</v>
      </c>
      <c r="H182" s="6" t="s">
        <v>428</v>
      </c>
    </row>
    <row r="183" spans="1:8" x14ac:dyDescent="0.3">
      <c r="A183" s="20" t="s">
        <v>538</v>
      </c>
      <c r="B183" s="20"/>
      <c r="C183" s="90" t="s">
        <v>261</v>
      </c>
      <c r="D183" s="87">
        <v>1.16883E-4</v>
      </c>
      <c r="E183" s="32" t="s">
        <v>543</v>
      </c>
      <c r="F183" s="32" t="s">
        <v>899</v>
      </c>
      <c r="G183" s="32" t="s">
        <v>424</v>
      </c>
      <c r="H183" s="6" t="s">
        <v>535</v>
      </c>
    </row>
    <row r="184" spans="1:8" x14ac:dyDescent="0.3">
      <c r="A184" s="20" t="s">
        <v>538</v>
      </c>
      <c r="B184" s="20"/>
      <c r="C184" s="20" t="s">
        <v>261</v>
      </c>
      <c r="D184" s="87">
        <v>2.2110000000000001E-4</v>
      </c>
      <c r="E184" s="73" t="s">
        <v>543</v>
      </c>
      <c r="F184" s="32" t="s">
        <v>540</v>
      </c>
      <c r="G184" s="73" t="s">
        <v>413</v>
      </c>
      <c r="H184" s="6" t="s">
        <v>524</v>
      </c>
    </row>
    <row r="185" spans="1:8" x14ac:dyDescent="0.3">
      <c r="A185" s="32" t="s">
        <v>538</v>
      </c>
      <c r="B185" s="32"/>
      <c r="C185" s="32" t="s">
        <v>261</v>
      </c>
      <c r="D185" s="87">
        <v>2.7532988E-4</v>
      </c>
      <c r="E185" s="32" t="s">
        <v>543</v>
      </c>
      <c r="F185" s="32" t="s">
        <v>914</v>
      </c>
      <c r="G185" s="32" t="s">
        <v>395</v>
      </c>
      <c r="H185" s="5" t="s">
        <v>506</v>
      </c>
    </row>
    <row r="186" spans="1:8" x14ac:dyDescent="0.3">
      <c r="A186" s="21" t="s">
        <v>538</v>
      </c>
      <c r="B186" s="21"/>
      <c r="C186" s="32" t="s">
        <v>261</v>
      </c>
      <c r="D186" s="87">
        <v>3.2831800000000008E-4</v>
      </c>
      <c r="E186" s="32" t="s">
        <v>543</v>
      </c>
      <c r="F186" s="32" t="s">
        <v>542</v>
      </c>
      <c r="G186" s="32" t="s">
        <v>373</v>
      </c>
      <c r="H186" s="5" t="s">
        <v>484</v>
      </c>
    </row>
    <row r="187" spans="1:8" ht="28.8" x14ac:dyDescent="0.3">
      <c r="A187" s="21" t="s">
        <v>538</v>
      </c>
      <c r="B187" s="21"/>
      <c r="C187" s="32" t="s">
        <v>261</v>
      </c>
      <c r="D187" s="87">
        <v>2.2112999999999999E-4</v>
      </c>
      <c r="E187" s="32" t="s">
        <v>543</v>
      </c>
      <c r="F187" s="32" t="s">
        <v>899</v>
      </c>
      <c r="G187" s="32" t="s">
        <v>364</v>
      </c>
      <c r="H187" s="5" t="s">
        <v>475</v>
      </c>
    </row>
    <row r="188" spans="1:8" x14ac:dyDescent="0.3">
      <c r="A188" s="21" t="s">
        <v>538</v>
      </c>
      <c r="B188" s="21"/>
      <c r="C188" s="32" t="s">
        <v>261</v>
      </c>
      <c r="D188" s="87">
        <v>1.275183E-3</v>
      </c>
      <c r="E188" s="32" t="s">
        <v>543</v>
      </c>
      <c r="F188" s="32" t="s">
        <v>899</v>
      </c>
      <c r="G188" s="32" t="s">
        <v>363</v>
      </c>
      <c r="H188" s="5" t="s">
        <v>474</v>
      </c>
    </row>
    <row r="189" spans="1:8" x14ac:dyDescent="0.3">
      <c r="A189" s="21" t="s">
        <v>538</v>
      </c>
      <c r="B189" s="21"/>
      <c r="C189" s="32" t="s">
        <v>261</v>
      </c>
      <c r="D189" s="87">
        <v>1.8216899999999998E-4</v>
      </c>
      <c r="E189" s="32" t="s">
        <v>543</v>
      </c>
      <c r="F189" s="32" t="s">
        <v>899</v>
      </c>
      <c r="G189" s="32" t="s">
        <v>360</v>
      </c>
      <c r="H189" s="5" t="s">
        <v>471</v>
      </c>
    </row>
    <row r="190" spans="1:8" x14ac:dyDescent="0.3">
      <c r="A190" s="21" t="s">
        <v>538</v>
      </c>
      <c r="B190" s="21"/>
      <c r="C190" s="32" t="s">
        <v>261</v>
      </c>
      <c r="D190" s="87">
        <v>2.2534199999999998E-4</v>
      </c>
      <c r="E190" s="32" t="s">
        <v>543</v>
      </c>
      <c r="F190" s="32" t="s">
        <v>899</v>
      </c>
      <c r="G190" s="32" t="s">
        <v>320</v>
      </c>
      <c r="H190" s="5" t="s">
        <v>431</v>
      </c>
    </row>
    <row r="191" spans="1:8" ht="28.8" x14ac:dyDescent="0.3">
      <c r="A191" s="21" t="s">
        <v>538</v>
      </c>
      <c r="B191" s="21"/>
      <c r="C191" s="32" t="s">
        <v>261</v>
      </c>
      <c r="D191" s="87">
        <v>1.2636E-4</v>
      </c>
      <c r="E191" s="32" t="s">
        <v>543</v>
      </c>
      <c r="F191" s="32" t="s">
        <v>899</v>
      </c>
      <c r="G191" s="32" t="s">
        <v>416</v>
      </c>
      <c r="H191" s="5" t="s">
        <v>527</v>
      </c>
    </row>
    <row r="192" spans="1:8" x14ac:dyDescent="0.3">
      <c r="A192" s="20" t="s">
        <v>538</v>
      </c>
      <c r="B192" s="20"/>
      <c r="C192" s="73" t="s">
        <v>261</v>
      </c>
      <c r="D192" s="87">
        <v>5.8538760000000007E-5</v>
      </c>
      <c r="E192" s="73" t="s">
        <v>543</v>
      </c>
      <c r="F192" s="32" t="s">
        <v>914</v>
      </c>
      <c r="G192" s="73" t="s">
        <v>318</v>
      </c>
      <c r="H192" s="6" t="s">
        <v>429</v>
      </c>
    </row>
    <row r="193" spans="1:8" x14ac:dyDescent="0.3">
      <c r="A193" s="21" t="s">
        <v>538</v>
      </c>
      <c r="B193" s="21"/>
      <c r="C193" s="32" t="s">
        <v>261</v>
      </c>
      <c r="D193" s="87">
        <v>1.6539999999999999E-3</v>
      </c>
      <c r="E193" s="32" t="s">
        <v>543</v>
      </c>
      <c r="F193" s="32" t="s">
        <v>540</v>
      </c>
      <c r="G193" s="32" t="s">
        <v>352</v>
      </c>
      <c r="H193" s="5" t="s">
        <v>463</v>
      </c>
    </row>
    <row r="194" spans="1:8" x14ac:dyDescent="0.3">
      <c r="A194" s="21" t="s">
        <v>538</v>
      </c>
      <c r="B194" s="21"/>
      <c r="C194" s="32" t="s">
        <v>261</v>
      </c>
      <c r="D194" s="87">
        <v>8.1360000000000004E-4</v>
      </c>
      <c r="E194" s="32" t="s">
        <v>543</v>
      </c>
      <c r="F194" s="32" t="s">
        <v>540</v>
      </c>
      <c r="G194" s="32" t="s">
        <v>359</v>
      </c>
      <c r="H194" s="5" t="s">
        <v>470</v>
      </c>
    </row>
    <row r="195" spans="1:8" x14ac:dyDescent="0.3">
      <c r="A195" s="20" t="s">
        <v>538</v>
      </c>
      <c r="B195" s="20"/>
      <c r="C195" s="73" t="s">
        <v>261</v>
      </c>
      <c r="D195" s="87">
        <v>1.8111599999999996E-4</v>
      </c>
      <c r="E195" s="32" t="s">
        <v>543</v>
      </c>
      <c r="F195" s="32" t="s">
        <v>899</v>
      </c>
      <c r="G195" s="73" t="s">
        <v>399</v>
      </c>
      <c r="H195" s="6" t="s">
        <v>510</v>
      </c>
    </row>
    <row r="196" spans="1:8" ht="15" customHeight="1" x14ac:dyDescent="0.3">
      <c r="A196" s="20" t="s">
        <v>538</v>
      </c>
      <c r="B196" s="20"/>
      <c r="C196" s="73" t="s">
        <v>261</v>
      </c>
      <c r="D196" s="87">
        <v>2.3271299999999998E-4</v>
      </c>
      <c r="E196" s="73" t="s">
        <v>543</v>
      </c>
      <c r="F196" s="32" t="s">
        <v>899</v>
      </c>
      <c r="G196" s="73" t="s">
        <v>375</v>
      </c>
      <c r="H196" s="6" t="s">
        <v>486</v>
      </c>
    </row>
    <row r="197" spans="1:8" x14ac:dyDescent="0.3">
      <c r="A197" s="20" t="s">
        <v>538</v>
      </c>
      <c r="B197" s="20"/>
      <c r="C197" s="73" t="s">
        <v>261</v>
      </c>
      <c r="D197" s="87">
        <v>1.637538E-3</v>
      </c>
      <c r="E197" s="73" t="s">
        <v>543</v>
      </c>
      <c r="F197" s="32" t="s">
        <v>914</v>
      </c>
      <c r="G197" s="73" t="s">
        <v>423</v>
      </c>
      <c r="H197" s="6" t="s">
        <v>534</v>
      </c>
    </row>
    <row r="198" spans="1:8" x14ac:dyDescent="0.3">
      <c r="A198" s="20" t="s">
        <v>538</v>
      </c>
      <c r="B198" s="20"/>
      <c r="C198" s="73" t="s">
        <v>261</v>
      </c>
      <c r="D198" s="87">
        <v>4.749E-4</v>
      </c>
      <c r="E198" s="73" t="s">
        <v>543</v>
      </c>
      <c r="F198" s="32" t="s">
        <v>540</v>
      </c>
      <c r="G198" s="73" t="s">
        <v>381</v>
      </c>
      <c r="H198" s="6" t="s">
        <v>492</v>
      </c>
    </row>
    <row r="199" spans="1:8" x14ac:dyDescent="0.3">
      <c r="A199" s="20" t="s">
        <v>538</v>
      </c>
      <c r="B199" s="21"/>
      <c r="C199" s="73" t="s">
        <v>261</v>
      </c>
      <c r="D199" s="87">
        <v>1.6539999999999999E-3</v>
      </c>
      <c r="E199" s="73" t="s">
        <v>543</v>
      </c>
      <c r="F199" s="32" t="s">
        <v>540</v>
      </c>
      <c r="G199" s="32" t="s">
        <v>406</v>
      </c>
      <c r="H199" s="5" t="s">
        <v>517</v>
      </c>
    </row>
    <row r="200" spans="1:8" x14ac:dyDescent="0.3">
      <c r="A200" s="20" t="s">
        <v>538</v>
      </c>
      <c r="B200" s="21"/>
      <c r="C200" s="73" t="s">
        <v>261</v>
      </c>
      <c r="D200" s="87">
        <v>4.5980000000000001E-4</v>
      </c>
      <c r="E200" s="73" t="s">
        <v>543</v>
      </c>
      <c r="F200" s="32" t="s">
        <v>540</v>
      </c>
      <c r="G200" s="32" t="s">
        <v>356</v>
      </c>
      <c r="H200" s="5" t="s">
        <v>467</v>
      </c>
    </row>
    <row r="201" spans="1:8" x14ac:dyDescent="0.3">
      <c r="A201" s="20" t="s">
        <v>538</v>
      </c>
      <c r="B201" s="21"/>
      <c r="C201" s="73" t="s">
        <v>261</v>
      </c>
      <c r="D201" s="87">
        <v>1.16883E-4</v>
      </c>
      <c r="E201" s="73" t="s">
        <v>543</v>
      </c>
      <c r="F201" s="32" t="s">
        <v>899</v>
      </c>
      <c r="G201" s="32" t="s">
        <v>324</v>
      </c>
      <c r="H201" s="5" t="s">
        <v>435</v>
      </c>
    </row>
    <row r="202" spans="1:8" x14ac:dyDescent="0.3">
      <c r="A202" s="20" t="s">
        <v>538</v>
      </c>
      <c r="B202" s="21"/>
      <c r="C202" s="73" t="s">
        <v>261</v>
      </c>
      <c r="D202" s="87">
        <v>1.8427499999999999E-4</v>
      </c>
      <c r="E202" s="73" t="s">
        <v>543</v>
      </c>
      <c r="F202" s="32" t="s">
        <v>899</v>
      </c>
      <c r="G202" s="32" t="s">
        <v>401</v>
      </c>
      <c r="H202" s="5" t="s">
        <v>512</v>
      </c>
    </row>
    <row r="203" spans="1:8" x14ac:dyDescent="0.3">
      <c r="A203" s="20" t="s">
        <v>538</v>
      </c>
      <c r="B203" s="21"/>
      <c r="C203" s="73" t="s">
        <v>261</v>
      </c>
      <c r="D203" s="87">
        <v>4.2049999999999998E-4</v>
      </c>
      <c r="E203" s="73" t="s">
        <v>543</v>
      </c>
      <c r="F203" s="32" t="s">
        <v>540</v>
      </c>
      <c r="G203" s="32" t="s">
        <v>326</v>
      </c>
      <c r="H203" s="5" t="s">
        <v>437</v>
      </c>
    </row>
    <row r="204" spans="1:8" ht="28.8" x14ac:dyDescent="0.3">
      <c r="A204" s="20" t="s">
        <v>538</v>
      </c>
      <c r="B204" s="21"/>
      <c r="C204" s="73" t="s">
        <v>261</v>
      </c>
      <c r="D204" s="87">
        <v>2.93787E-4</v>
      </c>
      <c r="E204" s="73" t="s">
        <v>543</v>
      </c>
      <c r="F204" s="32" t="s">
        <v>899</v>
      </c>
      <c r="G204" s="32" t="s">
        <v>353</v>
      </c>
      <c r="H204" s="5" t="s">
        <v>464</v>
      </c>
    </row>
    <row r="205" spans="1:8" x14ac:dyDescent="0.3">
      <c r="A205" s="20" t="s">
        <v>538</v>
      </c>
      <c r="B205" s="21"/>
      <c r="C205" s="73" t="s">
        <v>261</v>
      </c>
      <c r="D205" s="87">
        <v>6.2126999999999997E-5</v>
      </c>
      <c r="E205" s="73" t="s">
        <v>543</v>
      </c>
      <c r="F205" s="32" t="s">
        <v>899</v>
      </c>
      <c r="G205" s="32" t="s">
        <v>341</v>
      </c>
      <c r="H205" s="5" t="s">
        <v>452</v>
      </c>
    </row>
    <row r="206" spans="1:8" x14ac:dyDescent="0.3">
      <c r="A206" s="20" t="s">
        <v>538</v>
      </c>
      <c r="B206" s="21"/>
      <c r="C206" s="73" t="s">
        <v>261</v>
      </c>
      <c r="D206" s="87">
        <v>8.6430000000000003E-4</v>
      </c>
      <c r="E206" s="73" t="s">
        <v>543</v>
      </c>
      <c r="F206" s="32" t="s">
        <v>540</v>
      </c>
      <c r="G206" s="32" t="s">
        <v>339</v>
      </c>
      <c r="H206" s="5" t="s">
        <v>450</v>
      </c>
    </row>
    <row r="207" spans="1:8" x14ac:dyDescent="0.3">
      <c r="A207" s="20" t="s">
        <v>538</v>
      </c>
      <c r="B207" s="21"/>
      <c r="C207" s="73" t="s">
        <v>261</v>
      </c>
      <c r="D207" s="87">
        <v>3.3485399999999999E-4</v>
      </c>
      <c r="E207" s="73" t="s">
        <v>543</v>
      </c>
      <c r="F207" s="32" t="s">
        <v>899</v>
      </c>
      <c r="G207" s="32" t="s">
        <v>362</v>
      </c>
      <c r="H207" s="5" t="s">
        <v>473</v>
      </c>
    </row>
    <row r="208" spans="1:8" ht="28.8" x14ac:dyDescent="0.3">
      <c r="A208" s="20" t="s">
        <v>538</v>
      </c>
      <c r="B208" s="21"/>
      <c r="C208" s="73" t="s">
        <v>261</v>
      </c>
      <c r="D208" s="87">
        <v>1.401148E-4</v>
      </c>
      <c r="E208" s="73" t="s">
        <v>543</v>
      </c>
      <c r="F208" s="32" t="s">
        <v>914</v>
      </c>
      <c r="G208" s="32" t="s">
        <v>329</v>
      </c>
      <c r="H208" s="5" t="s">
        <v>440</v>
      </c>
    </row>
    <row r="209" spans="1:8" ht="28.8" x14ac:dyDescent="0.3">
      <c r="A209" s="20" t="s">
        <v>538</v>
      </c>
      <c r="B209" s="21"/>
      <c r="C209" s="73" t="s">
        <v>261</v>
      </c>
      <c r="D209" s="87">
        <v>2.6956799999999998E-4</v>
      </c>
      <c r="E209" s="73" t="s">
        <v>543</v>
      </c>
      <c r="F209" s="32" t="s">
        <v>899</v>
      </c>
      <c r="G209" s="32" t="s">
        <v>387</v>
      </c>
      <c r="H209" s="5" t="s">
        <v>498</v>
      </c>
    </row>
    <row r="210" spans="1:8" x14ac:dyDescent="0.3">
      <c r="A210" s="20" t="s">
        <v>538</v>
      </c>
      <c r="B210" s="21"/>
      <c r="C210" s="73" t="s">
        <v>261</v>
      </c>
      <c r="D210" s="87">
        <v>1.5163199999999999E-4</v>
      </c>
      <c r="E210" s="73" t="s">
        <v>543</v>
      </c>
      <c r="F210" s="32" t="s">
        <v>899</v>
      </c>
      <c r="G210" s="32" t="s">
        <v>382</v>
      </c>
      <c r="H210" s="5" t="s">
        <v>493</v>
      </c>
    </row>
    <row r="211" spans="1:8" x14ac:dyDescent="0.3">
      <c r="A211" s="20" t="s">
        <v>538</v>
      </c>
      <c r="B211" s="21"/>
      <c r="C211" s="73" t="s">
        <v>261</v>
      </c>
      <c r="D211" s="87">
        <v>4.3550000000000001E-4</v>
      </c>
      <c r="E211" s="73" t="s">
        <v>543</v>
      </c>
      <c r="F211" s="32" t="s">
        <v>540</v>
      </c>
      <c r="G211" s="32" t="s">
        <v>354</v>
      </c>
      <c r="H211" s="5" t="s">
        <v>465</v>
      </c>
    </row>
    <row r="212" spans="1:8" x14ac:dyDescent="0.3">
      <c r="A212" s="20" t="s">
        <v>538</v>
      </c>
      <c r="B212" s="21"/>
      <c r="C212" s="73" t="s">
        <v>261</v>
      </c>
      <c r="D212" s="87">
        <v>1.3689E-4</v>
      </c>
      <c r="E212" s="73" t="s">
        <v>543</v>
      </c>
      <c r="F212" s="32" t="s">
        <v>899</v>
      </c>
      <c r="G212" s="32" t="s">
        <v>377</v>
      </c>
      <c r="H212" s="5" t="s">
        <v>488</v>
      </c>
    </row>
    <row r="213" spans="1:8" ht="28.8" x14ac:dyDescent="0.3">
      <c r="A213" s="20" t="s">
        <v>538</v>
      </c>
      <c r="B213" s="21"/>
      <c r="C213" s="73" t="s">
        <v>261</v>
      </c>
      <c r="D213" s="87">
        <v>5.7283200000000012E-4</v>
      </c>
      <c r="E213" s="73" t="s">
        <v>543</v>
      </c>
      <c r="F213" s="32" t="s">
        <v>899</v>
      </c>
      <c r="G213" s="32" t="s">
        <v>400</v>
      </c>
      <c r="H213" s="5" t="s">
        <v>511</v>
      </c>
    </row>
    <row r="214" spans="1:8" x14ac:dyDescent="0.3">
      <c r="A214" s="20" t="s">
        <v>538</v>
      </c>
      <c r="B214" s="21"/>
      <c r="C214" s="73" t="s">
        <v>261</v>
      </c>
      <c r="D214" s="87">
        <v>2.8536300000000001E-4</v>
      </c>
      <c r="E214" s="73" t="s">
        <v>543</v>
      </c>
      <c r="F214" s="32" t="s">
        <v>899</v>
      </c>
      <c r="G214" s="32" t="s">
        <v>385</v>
      </c>
      <c r="H214" s="5" t="s">
        <v>496</v>
      </c>
    </row>
    <row r="215" spans="1:8" x14ac:dyDescent="0.3">
      <c r="A215" s="20" t="s">
        <v>538</v>
      </c>
      <c r="B215" s="21"/>
      <c r="C215" s="73" t="s">
        <v>261</v>
      </c>
      <c r="D215" s="87">
        <v>3.7960000000000001E-4</v>
      </c>
      <c r="E215" s="73" t="s">
        <v>543</v>
      </c>
      <c r="F215" s="32" t="s">
        <v>540</v>
      </c>
      <c r="G215" s="32" t="s">
        <v>322</v>
      </c>
      <c r="H215" s="5" t="s">
        <v>433</v>
      </c>
    </row>
    <row r="216" spans="1:8" x14ac:dyDescent="0.3">
      <c r="A216" s="20" t="s">
        <v>538</v>
      </c>
      <c r="B216" s="21"/>
      <c r="C216" s="73" t="s">
        <v>261</v>
      </c>
      <c r="D216" s="87">
        <v>2.2007699999999997E-4</v>
      </c>
      <c r="E216" s="73" t="s">
        <v>543</v>
      </c>
      <c r="F216" s="32" t="s">
        <v>899</v>
      </c>
      <c r="G216" s="32" t="s">
        <v>396</v>
      </c>
      <c r="H216" s="5" t="s">
        <v>507</v>
      </c>
    </row>
    <row r="217" spans="1:8" x14ac:dyDescent="0.3">
      <c r="A217" s="20" t="s">
        <v>538</v>
      </c>
      <c r="B217" s="21"/>
      <c r="C217" s="73" t="s">
        <v>261</v>
      </c>
      <c r="D217" s="87">
        <v>1.4320800000000003E-4</v>
      </c>
      <c r="E217" s="73" t="s">
        <v>543</v>
      </c>
      <c r="F217" s="32" t="s">
        <v>899</v>
      </c>
      <c r="G217" s="32" t="s">
        <v>376</v>
      </c>
      <c r="H217" s="5" t="s">
        <v>487</v>
      </c>
    </row>
    <row r="218" spans="1:8" x14ac:dyDescent="0.3">
      <c r="A218" s="20" t="s">
        <v>538</v>
      </c>
      <c r="B218" s="21"/>
      <c r="C218" s="73" t="s">
        <v>261</v>
      </c>
      <c r="D218" s="87">
        <v>2.832E-4</v>
      </c>
      <c r="E218" s="73" t="s">
        <v>543</v>
      </c>
      <c r="F218" s="32" t="s">
        <v>540</v>
      </c>
      <c r="G218" s="32" t="s">
        <v>422</v>
      </c>
      <c r="H218" s="5" t="s">
        <v>533</v>
      </c>
    </row>
    <row r="219" spans="1:8" x14ac:dyDescent="0.3">
      <c r="A219" s="20" t="s">
        <v>538</v>
      </c>
      <c r="B219" s="21"/>
      <c r="C219" s="73" t="s">
        <v>261</v>
      </c>
      <c r="D219" s="87">
        <v>4.06458E-4</v>
      </c>
      <c r="E219" s="73" t="s">
        <v>543</v>
      </c>
      <c r="F219" s="32" t="s">
        <v>899</v>
      </c>
      <c r="G219" s="32" t="s">
        <v>411</v>
      </c>
      <c r="H219" s="5" t="s">
        <v>522</v>
      </c>
    </row>
    <row r="220" spans="1:8" x14ac:dyDescent="0.3">
      <c r="A220" s="20" t="s">
        <v>538</v>
      </c>
      <c r="B220" s="21"/>
      <c r="C220" s="73" t="s">
        <v>261</v>
      </c>
      <c r="D220" s="87">
        <v>1.3478399999999999E-4</v>
      </c>
      <c r="E220" s="73" t="s">
        <v>543</v>
      </c>
      <c r="F220" s="32" t="s">
        <v>899</v>
      </c>
      <c r="G220" s="32" t="s">
        <v>419</v>
      </c>
      <c r="H220" s="5" t="s">
        <v>530</v>
      </c>
    </row>
    <row r="221" spans="1:8" x14ac:dyDescent="0.3">
      <c r="A221" s="20" t="s">
        <v>538</v>
      </c>
      <c r="B221" s="21"/>
      <c r="C221" s="73" t="s">
        <v>261</v>
      </c>
      <c r="D221" s="87">
        <v>8.7851120000000005E-5</v>
      </c>
      <c r="E221" s="73" t="s">
        <v>805</v>
      </c>
      <c r="F221" s="32" t="s">
        <v>914</v>
      </c>
      <c r="G221" s="34" t="s">
        <v>797</v>
      </c>
      <c r="H221" s="5" t="s">
        <v>802</v>
      </c>
    </row>
    <row r="222" spans="1:8" ht="28.8" x14ac:dyDescent="0.3">
      <c r="A222" s="20" t="s">
        <v>538</v>
      </c>
      <c r="B222" s="21"/>
      <c r="C222" s="73" t="s">
        <v>261</v>
      </c>
      <c r="D222" s="87">
        <v>3.368E-4</v>
      </c>
      <c r="E222" s="73" t="s">
        <v>543</v>
      </c>
      <c r="F222" s="32" t="s">
        <v>540</v>
      </c>
      <c r="G222" s="32" t="s">
        <v>410</v>
      </c>
      <c r="H222" s="5" t="s">
        <v>521</v>
      </c>
    </row>
    <row r="223" spans="1:8" x14ac:dyDescent="0.3">
      <c r="A223" s="20" t="s">
        <v>538</v>
      </c>
      <c r="B223" s="21"/>
      <c r="C223" s="73" t="s">
        <v>261</v>
      </c>
      <c r="D223" s="87">
        <v>2.43E-4</v>
      </c>
      <c r="E223" s="73" t="s">
        <v>543</v>
      </c>
      <c r="F223" s="32" t="s">
        <v>540</v>
      </c>
      <c r="G223" s="32" t="s">
        <v>817</v>
      </c>
      <c r="H223" s="5" t="s">
        <v>818</v>
      </c>
    </row>
    <row r="224" spans="1:8" x14ac:dyDescent="0.3">
      <c r="A224" s="20" t="s">
        <v>538</v>
      </c>
      <c r="B224" s="21"/>
      <c r="C224" s="73" t="s">
        <v>261</v>
      </c>
      <c r="D224" s="87">
        <v>1.5249303999999999E-4</v>
      </c>
      <c r="E224" s="73" t="s">
        <v>543</v>
      </c>
      <c r="F224" s="32" t="s">
        <v>914</v>
      </c>
      <c r="G224" s="32" t="s">
        <v>397</v>
      </c>
      <c r="H224" s="5" t="s">
        <v>508</v>
      </c>
    </row>
    <row r="225" spans="1:8" ht="28.8" x14ac:dyDescent="0.3">
      <c r="A225" s="20" t="s">
        <v>538</v>
      </c>
      <c r="B225" s="21"/>
      <c r="C225" s="73" t="s">
        <v>261</v>
      </c>
      <c r="D225" s="87">
        <v>2.7470000000000001E-4</v>
      </c>
      <c r="E225" s="73" t="s">
        <v>543</v>
      </c>
      <c r="F225" s="32" t="s">
        <v>541</v>
      </c>
      <c r="G225" s="32" t="s">
        <v>379</v>
      </c>
      <c r="H225" s="5" t="s">
        <v>490</v>
      </c>
    </row>
    <row r="226" spans="1:8" x14ac:dyDescent="0.3">
      <c r="A226" s="20" t="s">
        <v>538</v>
      </c>
      <c r="B226" s="21"/>
      <c r="C226" s="73" t="s">
        <v>261</v>
      </c>
      <c r="D226" s="87">
        <v>1.1003849999999999E-3</v>
      </c>
      <c r="E226" s="73" t="s">
        <v>543</v>
      </c>
      <c r="F226" s="32" t="s">
        <v>899</v>
      </c>
      <c r="G226" s="32" t="s">
        <v>418</v>
      </c>
      <c r="H226" s="5" t="s">
        <v>529</v>
      </c>
    </row>
    <row r="227" spans="1:8" ht="28.8" x14ac:dyDescent="0.3">
      <c r="A227" s="20" t="s">
        <v>538</v>
      </c>
      <c r="B227" s="21"/>
      <c r="C227" s="73" t="s">
        <v>261</v>
      </c>
      <c r="D227" s="87">
        <v>1.1372399999999998E-4</v>
      </c>
      <c r="E227" s="73" t="s">
        <v>543</v>
      </c>
      <c r="F227" s="32" t="s">
        <v>899</v>
      </c>
      <c r="G227" s="32" t="s">
        <v>393</v>
      </c>
      <c r="H227" s="5" t="s">
        <v>504</v>
      </c>
    </row>
    <row r="228" spans="1:8" x14ac:dyDescent="0.3">
      <c r="A228" s="20" t="s">
        <v>538</v>
      </c>
      <c r="B228" s="21"/>
      <c r="C228" s="73" t="s">
        <v>261</v>
      </c>
      <c r="D228" s="87">
        <v>2.5587899999999998E-4</v>
      </c>
      <c r="E228" s="73" t="s">
        <v>543</v>
      </c>
      <c r="F228" s="32" t="s">
        <v>899</v>
      </c>
      <c r="G228" s="32" t="s">
        <v>420</v>
      </c>
      <c r="H228" s="5" t="s">
        <v>531</v>
      </c>
    </row>
    <row r="229" spans="1:8" x14ac:dyDescent="0.3">
      <c r="A229" s="20" t="s">
        <v>538</v>
      </c>
      <c r="B229" s="21"/>
      <c r="C229" s="73" t="s">
        <v>261</v>
      </c>
      <c r="D229" s="87">
        <v>8.7299999999999997E-4</v>
      </c>
      <c r="E229" s="73" t="s">
        <v>543</v>
      </c>
      <c r="F229" s="32" t="s">
        <v>540</v>
      </c>
      <c r="G229" s="32" t="s">
        <v>347</v>
      </c>
      <c r="H229" s="5" t="s">
        <v>458</v>
      </c>
    </row>
    <row r="230" spans="1:8" ht="28.8" x14ac:dyDescent="0.3">
      <c r="A230" s="20" t="s">
        <v>538</v>
      </c>
      <c r="B230" s="21"/>
      <c r="C230" s="73" t="s">
        <v>261</v>
      </c>
      <c r="D230" s="87">
        <v>3.2537700000000001E-4</v>
      </c>
      <c r="E230" s="73" t="s">
        <v>543</v>
      </c>
      <c r="F230" s="32" t="s">
        <v>899</v>
      </c>
      <c r="G230" s="32" t="s">
        <v>374</v>
      </c>
      <c r="H230" s="5" t="s">
        <v>485</v>
      </c>
    </row>
    <row r="231" spans="1:8" ht="28.8" x14ac:dyDescent="0.3">
      <c r="A231" s="20" t="s">
        <v>538</v>
      </c>
      <c r="B231" s="21"/>
      <c r="C231" s="73" t="s">
        <v>261</v>
      </c>
      <c r="D231" s="87">
        <v>2.288E-4</v>
      </c>
      <c r="E231" s="73" t="s">
        <v>543</v>
      </c>
      <c r="F231" s="32" t="s">
        <v>540</v>
      </c>
      <c r="G231" s="32" t="s">
        <v>366</v>
      </c>
      <c r="H231" s="5" t="s">
        <v>477</v>
      </c>
    </row>
    <row r="232" spans="1:8" x14ac:dyDescent="0.3">
      <c r="A232" s="20" t="s">
        <v>538</v>
      </c>
      <c r="B232" s="21"/>
      <c r="C232" s="73" t="s">
        <v>261</v>
      </c>
      <c r="D232" s="87">
        <v>1.887E-3</v>
      </c>
      <c r="E232" s="73" t="s">
        <v>543</v>
      </c>
      <c r="F232" s="32" t="s">
        <v>540</v>
      </c>
      <c r="G232" s="32" t="s">
        <v>371</v>
      </c>
      <c r="H232" s="5" t="s">
        <v>482</v>
      </c>
    </row>
    <row r="233" spans="1:8" x14ac:dyDescent="0.3">
      <c r="A233" s="20" t="s">
        <v>538</v>
      </c>
      <c r="B233" s="21"/>
      <c r="C233" s="73" t="s">
        <v>261</v>
      </c>
      <c r="D233" s="87">
        <v>9.6361160000000019E-5</v>
      </c>
      <c r="E233" s="73" t="s">
        <v>543</v>
      </c>
      <c r="F233" s="32" t="s">
        <v>914</v>
      </c>
      <c r="G233" s="32" t="s">
        <v>319</v>
      </c>
      <c r="H233" s="5" t="s">
        <v>430</v>
      </c>
    </row>
    <row r="234" spans="1:8" x14ac:dyDescent="0.3">
      <c r="A234" s="20" t="s">
        <v>538</v>
      </c>
      <c r="B234" s="21"/>
      <c r="C234" s="73" t="s">
        <v>261</v>
      </c>
      <c r="D234" s="87">
        <v>7.792199999999999E-5</v>
      </c>
      <c r="E234" s="73" t="s">
        <v>543</v>
      </c>
      <c r="F234" s="32" t="s">
        <v>899</v>
      </c>
      <c r="G234" s="32" t="s">
        <v>392</v>
      </c>
      <c r="H234" s="5" t="s">
        <v>503</v>
      </c>
    </row>
    <row r="235" spans="1:8" x14ac:dyDescent="0.3">
      <c r="A235" s="20" t="s">
        <v>538</v>
      </c>
      <c r="B235" s="21"/>
      <c r="C235" s="73" t="s">
        <v>261</v>
      </c>
      <c r="D235" s="87">
        <v>1.0403639999999998E-3</v>
      </c>
      <c r="E235" s="73" t="s">
        <v>543</v>
      </c>
      <c r="F235" s="32" t="s">
        <v>899</v>
      </c>
      <c r="G235" s="32" t="s">
        <v>912</v>
      </c>
      <c r="H235" s="5" t="s">
        <v>909</v>
      </c>
    </row>
    <row r="236" spans="1:8" x14ac:dyDescent="0.3">
      <c r="A236" s="20" t="s">
        <v>538</v>
      </c>
      <c r="B236" s="21"/>
      <c r="C236" s="73" t="s">
        <v>261</v>
      </c>
      <c r="D236" s="87">
        <v>1.6581684E-4</v>
      </c>
      <c r="E236" s="73" t="s">
        <v>543</v>
      </c>
      <c r="F236" s="32" t="s">
        <v>914</v>
      </c>
      <c r="G236" s="32" t="s">
        <v>546</v>
      </c>
      <c r="H236" s="38" t="s">
        <v>545</v>
      </c>
    </row>
    <row r="237" spans="1:8" x14ac:dyDescent="0.3">
      <c r="A237" s="20" t="s">
        <v>538</v>
      </c>
      <c r="B237" s="21"/>
      <c r="C237" s="73" t="s">
        <v>261</v>
      </c>
      <c r="D237" s="87">
        <v>2.06388E-4</v>
      </c>
      <c r="E237" s="73" t="s">
        <v>543</v>
      </c>
      <c r="F237" s="32" t="s">
        <v>899</v>
      </c>
      <c r="G237" s="32" t="s">
        <v>332</v>
      </c>
      <c r="H237" s="5" t="s">
        <v>443</v>
      </c>
    </row>
    <row r="238" spans="1:8" x14ac:dyDescent="0.3">
      <c r="A238" s="20" t="s">
        <v>538</v>
      </c>
      <c r="B238" s="21"/>
      <c r="C238" s="73" t="s">
        <v>261</v>
      </c>
      <c r="D238" s="87">
        <v>2.6324999999999997E-4</v>
      </c>
      <c r="E238" s="73" t="s">
        <v>543</v>
      </c>
      <c r="F238" s="32" t="s">
        <v>899</v>
      </c>
      <c r="G238" s="32" t="s">
        <v>327</v>
      </c>
      <c r="H238" s="5" t="s">
        <v>438</v>
      </c>
    </row>
    <row r="239" spans="1:8" ht="28.8" x14ac:dyDescent="0.3">
      <c r="A239" s="20" t="s">
        <v>538</v>
      </c>
      <c r="B239" s="21"/>
      <c r="C239" s="73" t="s">
        <v>261</v>
      </c>
      <c r="D239" s="87">
        <v>7.1914136000000004E-4</v>
      </c>
      <c r="E239" s="73" t="s">
        <v>543</v>
      </c>
      <c r="F239" s="32" t="s">
        <v>914</v>
      </c>
      <c r="G239" s="32" t="s">
        <v>350</v>
      </c>
      <c r="H239" s="5" t="s">
        <v>461</v>
      </c>
    </row>
    <row r="240" spans="1:8" x14ac:dyDescent="0.3">
      <c r="A240" s="20" t="s">
        <v>538</v>
      </c>
      <c r="B240" s="21"/>
      <c r="C240" s="73" t="s">
        <v>261</v>
      </c>
      <c r="D240" s="87">
        <v>8.4240000000000007E-5</v>
      </c>
      <c r="E240" s="73" t="s">
        <v>543</v>
      </c>
      <c r="F240" s="32" t="s">
        <v>899</v>
      </c>
      <c r="G240" s="32" t="s">
        <v>346</v>
      </c>
      <c r="H240" s="5" t="s">
        <v>457</v>
      </c>
    </row>
    <row r="241" spans="1:8" x14ac:dyDescent="0.3">
      <c r="A241" s="20" t="s">
        <v>538</v>
      </c>
      <c r="B241" s="21"/>
      <c r="C241" s="73" t="s">
        <v>261</v>
      </c>
      <c r="D241" s="87">
        <v>3.7907999999999996E-4</v>
      </c>
      <c r="E241" s="73" t="s">
        <v>543</v>
      </c>
      <c r="F241" s="32" t="s">
        <v>899</v>
      </c>
      <c r="G241" s="32" t="s">
        <v>417</v>
      </c>
      <c r="H241" s="5" t="s">
        <v>528</v>
      </c>
    </row>
    <row r="242" spans="1:8" x14ac:dyDescent="0.3">
      <c r="A242" s="20" t="s">
        <v>538</v>
      </c>
      <c r="B242" s="21"/>
      <c r="C242" s="73" t="s">
        <v>261</v>
      </c>
      <c r="D242" s="87">
        <v>3.5486099999999999E-4</v>
      </c>
      <c r="E242" s="73" t="s">
        <v>543</v>
      </c>
      <c r="F242" s="32" t="s">
        <v>899</v>
      </c>
      <c r="G242" s="32" t="s">
        <v>380</v>
      </c>
      <c r="H242" s="5" t="s">
        <v>491</v>
      </c>
    </row>
    <row r="243" spans="1:8" x14ac:dyDescent="0.3">
      <c r="A243" s="20" t="s">
        <v>538</v>
      </c>
      <c r="B243" s="21"/>
      <c r="C243" s="73" t="s">
        <v>261</v>
      </c>
      <c r="D243" s="87">
        <v>6.508000000000001E-4</v>
      </c>
      <c r="E243" s="73" t="s">
        <v>543</v>
      </c>
      <c r="F243" s="32" t="s">
        <v>540</v>
      </c>
      <c r="G243" s="32" t="s">
        <v>1067</v>
      </c>
      <c r="H243" s="5" t="s">
        <v>910</v>
      </c>
    </row>
    <row r="244" spans="1:8" x14ac:dyDescent="0.3">
      <c r="A244" s="20" t="s">
        <v>538</v>
      </c>
      <c r="B244" s="21"/>
      <c r="C244" s="73" t="s">
        <v>261</v>
      </c>
      <c r="D244" s="87">
        <v>1.9585799999999998E-4</v>
      </c>
      <c r="E244" s="73" t="s">
        <v>543</v>
      </c>
      <c r="F244" s="32" t="s">
        <v>899</v>
      </c>
      <c r="G244" s="32" t="s">
        <v>421</v>
      </c>
      <c r="H244" s="5" t="s">
        <v>532</v>
      </c>
    </row>
    <row r="245" spans="1:8" ht="28.8" x14ac:dyDescent="0.3">
      <c r="A245" s="20" t="s">
        <v>538</v>
      </c>
      <c r="B245" s="21"/>
      <c r="C245" s="73" t="s">
        <v>261</v>
      </c>
      <c r="D245" s="87">
        <v>2.8909999999999999E-3</v>
      </c>
      <c r="E245" s="73" t="s">
        <v>543</v>
      </c>
      <c r="F245" s="32" t="s">
        <v>540</v>
      </c>
      <c r="G245" s="32" t="s">
        <v>810</v>
      </c>
      <c r="H245" s="5" t="s">
        <v>809</v>
      </c>
    </row>
    <row r="246" spans="1:8" x14ac:dyDescent="0.3">
      <c r="A246" s="20" t="s">
        <v>538</v>
      </c>
      <c r="B246" s="21"/>
      <c r="C246" s="73" t="s">
        <v>261</v>
      </c>
      <c r="D246" s="87">
        <v>1.0845899999999999E-4</v>
      </c>
      <c r="E246" s="73" t="s">
        <v>543</v>
      </c>
      <c r="F246" s="32" t="s">
        <v>899</v>
      </c>
      <c r="G246" s="32" t="s">
        <v>372</v>
      </c>
      <c r="H246" s="5" t="s">
        <v>483</v>
      </c>
    </row>
    <row r="247" spans="1:8" x14ac:dyDescent="0.3">
      <c r="A247" s="20" t="s">
        <v>538</v>
      </c>
      <c r="B247" s="21"/>
      <c r="C247" s="73" t="s">
        <v>261</v>
      </c>
      <c r="D247" s="87">
        <v>5.3740000000000005E-4</v>
      </c>
      <c r="E247" s="73" t="s">
        <v>543</v>
      </c>
      <c r="F247" s="32" t="s">
        <v>540</v>
      </c>
      <c r="G247" s="32" t="s">
        <v>409</v>
      </c>
      <c r="H247" s="5" t="s">
        <v>520</v>
      </c>
    </row>
    <row r="248" spans="1:8" x14ac:dyDescent="0.3">
      <c r="A248" s="20" t="s">
        <v>538</v>
      </c>
      <c r="B248" s="21"/>
      <c r="C248" s="73" t="s">
        <v>261</v>
      </c>
      <c r="D248" s="87">
        <v>7.6868999999999999E-5</v>
      </c>
      <c r="E248" s="73" t="s">
        <v>543</v>
      </c>
      <c r="F248" s="32" t="s">
        <v>899</v>
      </c>
      <c r="G248" s="32" t="s">
        <v>370</v>
      </c>
      <c r="H248" s="5" t="s">
        <v>481</v>
      </c>
    </row>
    <row r="249" spans="1:8" ht="28.8" x14ac:dyDescent="0.3">
      <c r="A249" s="20" t="s">
        <v>538</v>
      </c>
      <c r="B249" s="21"/>
      <c r="C249" s="73" t="s">
        <v>261</v>
      </c>
      <c r="D249" s="87">
        <v>8.8451999999999999E-5</v>
      </c>
      <c r="E249" s="73" t="s">
        <v>543</v>
      </c>
      <c r="F249" s="32" t="s">
        <v>899</v>
      </c>
      <c r="G249" s="32" t="s">
        <v>394</v>
      </c>
      <c r="H249" s="5" t="s">
        <v>505</v>
      </c>
    </row>
    <row r="250" spans="1:8" x14ac:dyDescent="0.3">
      <c r="A250" s="20" t="s">
        <v>538</v>
      </c>
      <c r="B250" s="21"/>
      <c r="C250" s="73" t="s">
        <v>261</v>
      </c>
      <c r="D250" s="87">
        <v>8.4240000000000007E-5</v>
      </c>
      <c r="E250" s="73" t="s">
        <v>543</v>
      </c>
      <c r="F250" s="32" t="s">
        <v>899</v>
      </c>
      <c r="G250" s="32" t="s">
        <v>412</v>
      </c>
      <c r="H250" s="5" t="s">
        <v>523</v>
      </c>
    </row>
    <row r="251" spans="1:8" x14ac:dyDescent="0.3">
      <c r="A251" s="20" t="s">
        <v>538</v>
      </c>
      <c r="B251" s="21"/>
      <c r="C251" s="73" t="s">
        <v>261</v>
      </c>
      <c r="D251" s="87">
        <v>1.9958900000000002E-4</v>
      </c>
      <c r="E251" s="73" t="s">
        <v>543</v>
      </c>
      <c r="F251" s="32" t="s">
        <v>542</v>
      </c>
      <c r="G251" s="32" t="s">
        <v>331</v>
      </c>
      <c r="H251" s="5" t="s">
        <v>442</v>
      </c>
    </row>
    <row r="252" spans="1:8" ht="28.8" x14ac:dyDescent="0.3">
      <c r="A252" s="20" t="s">
        <v>538</v>
      </c>
      <c r="B252" s="21"/>
      <c r="C252" s="73" t="s">
        <v>261</v>
      </c>
      <c r="D252" s="87">
        <v>1.1965631999999999E-3</v>
      </c>
      <c r="E252" s="73" t="s">
        <v>543</v>
      </c>
      <c r="F252" s="32" t="s">
        <v>914</v>
      </c>
      <c r="G252" s="32" t="s">
        <v>386</v>
      </c>
      <c r="H252" s="5" t="s">
        <v>497</v>
      </c>
    </row>
    <row r="253" spans="1:8" x14ac:dyDescent="0.3">
      <c r="A253" s="20" t="s">
        <v>538</v>
      </c>
      <c r="B253" s="21"/>
      <c r="C253" s="73" t="s">
        <v>261</v>
      </c>
      <c r="D253" s="87">
        <v>6.0863399999999993E-4</v>
      </c>
      <c r="E253" s="73" t="s">
        <v>543</v>
      </c>
      <c r="F253" s="32" t="s">
        <v>899</v>
      </c>
      <c r="G253" s="32" t="s">
        <v>333</v>
      </c>
      <c r="H253" s="5" t="s">
        <v>444</v>
      </c>
    </row>
    <row r="254" spans="1:8" x14ac:dyDescent="0.3">
      <c r="A254" s="20" t="s">
        <v>538</v>
      </c>
      <c r="B254" s="21"/>
      <c r="C254" s="73" t="s">
        <v>261</v>
      </c>
      <c r="D254" s="87">
        <v>6.3481460000000003E-4</v>
      </c>
      <c r="E254" s="73" t="s">
        <v>543</v>
      </c>
      <c r="F254" s="32" t="s">
        <v>914</v>
      </c>
      <c r="G254" s="32" t="s">
        <v>336</v>
      </c>
      <c r="H254" s="5" t="s">
        <v>447</v>
      </c>
    </row>
    <row r="255" spans="1:8" ht="28.8" x14ac:dyDescent="0.3">
      <c r="A255" s="20" t="s">
        <v>538</v>
      </c>
      <c r="B255" s="21"/>
      <c r="C255" s="73" t="s">
        <v>261</v>
      </c>
      <c r="D255" s="87">
        <v>5.5210000000000003E-4</v>
      </c>
      <c r="E255" s="73" t="s">
        <v>543</v>
      </c>
      <c r="F255" s="32" t="s">
        <v>540</v>
      </c>
      <c r="G255" s="32" t="s">
        <v>351</v>
      </c>
      <c r="H255" s="5" t="s">
        <v>462</v>
      </c>
    </row>
    <row r="256" spans="1:8" ht="28.8" x14ac:dyDescent="0.3">
      <c r="A256" s="20" t="s">
        <v>538</v>
      </c>
      <c r="B256" s="21"/>
      <c r="C256" s="73" t="s">
        <v>261</v>
      </c>
      <c r="D256" s="87">
        <v>6.715E-4</v>
      </c>
      <c r="E256" s="73" t="s">
        <v>543</v>
      </c>
      <c r="F256" s="32" t="s">
        <v>540</v>
      </c>
      <c r="G256" s="32" t="s">
        <v>403</v>
      </c>
      <c r="H256" s="5" t="s">
        <v>514</v>
      </c>
    </row>
    <row r="257" spans="1:8" x14ac:dyDescent="0.3">
      <c r="A257" s="20" t="s">
        <v>842</v>
      </c>
      <c r="B257" s="21"/>
      <c r="C257" s="73" t="s">
        <v>261</v>
      </c>
      <c r="D257" s="34">
        <v>4.4990000000000004E-4</v>
      </c>
      <c r="E257" s="73" t="s">
        <v>805</v>
      </c>
      <c r="F257" s="32" t="s">
        <v>540</v>
      </c>
      <c r="G257" s="32" t="s">
        <v>851</v>
      </c>
      <c r="H257" s="5" t="s">
        <v>852</v>
      </c>
    </row>
    <row r="258" spans="1:8" x14ac:dyDescent="0.3">
      <c r="A258" s="20" t="s">
        <v>842</v>
      </c>
      <c r="B258" s="21"/>
      <c r="C258" s="73" t="s">
        <v>261</v>
      </c>
      <c r="D258" s="124">
        <v>3.4500000000000005E-5</v>
      </c>
      <c r="E258" s="73" t="s">
        <v>805</v>
      </c>
      <c r="F258" s="32" t="s">
        <v>540</v>
      </c>
      <c r="G258" s="32" t="s">
        <v>1073</v>
      </c>
      <c r="H258" s="5" t="s">
        <v>1074</v>
      </c>
    </row>
    <row r="259" spans="1:8" x14ac:dyDescent="0.3">
      <c r="A259" s="20" t="s">
        <v>842</v>
      </c>
      <c r="B259" s="21"/>
      <c r="C259" s="73" t="s">
        <v>261</v>
      </c>
      <c r="D259" s="34">
        <v>2.8210000000000003E-4</v>
      </c>
      <c r="E259" s="73" t="s">
        <v>805</v>
      </c>
      <c r="F259" s="32" t="s">
        <v>540</v>
      </c>
      <c r="G259" s="32" t="s">
        <v>849</v>
      </c>
      <c r="H259" s="5" t="s">
        <v>850</v>
      </c>
    </row>
    <row r="260" spans="1:8" x14ac:dyDescent="0.3">
      <c r="A260" s="20" t="s">
        <v>842</v>
      </c>
      <c r="B260" s="21"/>
      <c r="C260" s="73" t="s">
        <v>261</v>
      </c>
      <c r="D260" s="34">
        <v>2.6850584395072131E-4</v>
      </c>
      <c r="E260" s="73" t="s">
        <v>805</v>
      </c>
      <c r="F260" s="32" t="s">
        <v>899</v>
      </c>
      <c r="G260" s="32" t="s">
        <v>843</v>
      </c>
      <c r="H260" s="5" t="s">
        <v>844</v>
      </c>
    </row>
    <row r="261" spans="1:8" x14ac:dyDescent="0.3">
      <c r="A261" s="20" t="s">
        <v>842</v>
      </c>
      <c r="B261" s="21"/>
      <c r="C261" s="73" t="s">
        <v>261</v>
      </c>
      <c r="D261" s="34">
        <v>1.1687901442560809E-4</v>
      </c>
      <c r="E261" s="73" t="s">
        <v>805</v>
      </c>
      <c r="F261" s="32" t="s">
        <v>899</v>
      </c>
      <c r="G261" s="32" t="s">
        <v>845</v>
      </c>
      <c r="H261" s="5" t="s">
        <v>846</v>
      </c>
    </row>
    <row r="262" spans="1:8" ht="28.8" x14ac:dyDescent="0.3">
      <c r="A262" s="20" t="s">
        <v>842</v>
      </c>
      <c r="B262" s="21"/>
      <c r="C262" s="73" t="s">
        <v>261</v>
      </c>
      <c r="D262" s="34">
        <v>1.6477244000000003E-3</v>
      </c>
      <c r="E262" s="73" t="s">
        <v>805</v>
      </c>
      <c r="F262" s="32" t="s">
        <v>539</v>
      </c>
      <c r="G262" s="32" t="s">
        <v>847</v>
      </c>
      <c r="H262" s="5" t="s">
        <v>848</v>
      </c>
    </row>
    <row r="263" spans="1:8" ht="28.8" x14ac:dyDescent="0.3">
      <c r="A263" s="20" t="s">
        <v>748</v>
      </c>
      <c r="B263" s="21" t="s">
        <v>737</v>
      </c>
      <c r="C263" s="73" t="s">
        <v>731</v>
      </c>
      <c r="D263" s="34">
        <v>4.0597972930144582E-5</v>
      </c>
      <c r="E263" s="73" t="s">
        <v>738</v>
      </c>
      <c r="F263" s="32"/>
      <c r="G263" s="32" t="s">
        <v>732</v>
      </c>
      <c r="H263" s="5" t="s">
        <v>739</v>
      </c>
    </row>
    <row r="264" spans="1:8" ht="28.8" x14ac:dyDescent="0.3">
      <c r="A264" s="20" t="s">
        <v>748</v>
      </c>
      <c r="B264" s="21" t="s">
        <v>768</v>
      </c>
      <c r="C264" s="73" t="s">
        <v>769</v>
      </c>
      <c r="D264" s="34">
        <v>1.0167127296250699E-9</v>
      </c>
      <c r="E264" s="73" t="s">
        <v>764</v>
      </c>
      <c r="F264" s="32"/>
      <c r="G264" s="32" t="s">
        <v>732</v>
      </c>
      <c r="H264" s="5" t="s">
        <v>772</v>
      </c>
    </row>
    <row r="265" spans="1:8" ht="28.8" x14ac:dyDescent="0.3">
      <c r="A265" s="20" t="s">
        <v>748</v>
      </c>
      <c r="B265" s="21" t="s">
        <v>771</v>
      </c>
      <c r="C265" s="73" t="s">
        <v>770</v>
      </c>
      <c r="D265" s="34">
        <v>4.1863411997580185E-10</v>
      </c>
      <c r="E265" s="73" t="s">
        <v>766</v>
      </c>
      <c r="F265" s="32"/>
      <c r="G265" s="32" t="s">
        <v>732</v>
      </c>
      <c r="H265" s="5" t="s">
        <v>773</v>
      </c>
    </row>
    <row r="266" spans="1:8" x14ac:dyDescent="0.3">
      <c r="A266" s="20" t="s">
        <v>748</v>
      </c>
      <c r="B266" s="21" t="s">
        <v>783</v>
      </c>
      <c r="C266" s="73" t="s">
        <v>261</v>
      </c>
      <c r="D266" s="34">
        <v>7.0153258659686572E-6</v>
      </c>
      <c r="E266" s="73" t="s">
        <v>733</v>
      </c>
      <c r="F266" s="32"/>
      <c r="G266" s="32" t="s">
        <v>732</v>
      </c>
      <c r="H266" s="5" t="s">
        <v>740</v>
      </c>
    </row>
    <row r="267" spans="1:8" ht="28.8" x14ac:dyDescent="0.3">
      <c r="A267" s="20" t="s">
        <v>748</v>
      </c>
      <c r="B267" s="21" t="s">
        <v>745</v>
      </c>
      <c r="C267" s="73" t="s">
        <v>731</v>
      </c>
      <c r="D267" s="34">
        <v>1.505346476770355E-5</v>
      </c>
      <c r="E267" s="73" t="s">
        <v>738</v>
      </c>
      <c r="F267" s="32"/>
      <c r="G267" s="32" t="s">
        <v>732</v>
      </c>
      <c r="H267" s="5" t="s">
        <v>741</v>
      </c>
    </row>
    <row r="268" spans="1:8" ht="28.8" x14ac:dyDescent="0.3">
      <c r="A268" s="20" t="s">
        <v>748</v>
      </c>
      <c r="B268" s="21" t="s">
        <v>763</v>
      </c>
      <c r="C268" s="73" t="s">
        <v>769</v>
      </c>
      <c r="D268" s="34">
        <v>3.7699047882566748E-10</v>
      </c>
      <c r="E268" s="73" t="s">
        <v>764</v>
      </c>
      <c r="F268" s="32"/>
      <c r="G268" s="32" t="s">
        <v>732</v>
      </c>
      <c r="H268" s="5" t="s">
        <v>762</v>
      </c>
    </row>
    <row r="269" spans="1:8" ht="28.8" x14ac:dyDescent="0.3">
      <c r="A269" s="20" t="s">
        <v>748</v>
      </c>
      <c r="B269" s="21" t="s">
        <v>765</v>
      </c>
      <c r="C269" s="73" t="s">
        <v>770</v>
      </c>
      <c r="D269" s="34">
        <v>1.5522681357657309E-10</v>
      </c>
      <c r="E269" s="73" t="s">
        <v>766</v>
      </c>
      <c r="F269" s="32"/>
      <c r="G269" s="32" t="s">
        <v>732</v>
      </c>
      <c r="H269" s="5" t="s">
        <v>767</v>
      </c>
    </row>
    <row r="270" spans="1:8" ht="28.8" x14ac:dyDescent="0.3">
      <c r="A270" s="20" t="s">
        <v>748</v>
      </c>
      <c r="B270" s="21" t="s">
        <v>746</v>
      </c>
      <c r="C270" s="32" t="s">
        <v>261</v>
      </c>
      <c r="D270" s="34">
        <v>2.6012372819458027E-6</v>
      </c>
      <c r="E270" s="32" t="s">
        <v>733</v>
      </c>
      <c r="F270" s="32"/>
      <c r="G270" s="32" t="s">
        <v>732</v>
      </c>
      <c r="H270" s="5" t="s">
        <v>742</v>
      </c>
    </row>
    <row r="271" spans="1:8" ht="28.8" x14ac:dyDescent="0.3">
      <c r="A271" s="20" t="s">
        <v>748</v>
      </c>
      <c r="B271" s="21" t="s">
        <v>745</v>
      </c>
      <c r="C271" s="73" t="s">
        <v>731</v>
      </c>
      <c r="D271" s="34">
        <v>5.5839349741521721E-6</v>
      </c>
      <c r="E271" s="73" t="s">
        <v>738</v>
      </c>
      <c r="F271" s="119"/>
      <c r="G271" s="32" t="s">
        <v>732</v>
      </c>
      <c r="H271" s="5" t="s">
        <v>995</v>
      </c>
    </row>
    <row r="272" spans="1:8" ht="28.8" x14ac:dyDescent="0.3">
      <c r="A272" s="20" t="s">
        <v>748</v>
      </c>
      <c r="B272" s="21" t="s">
        <v>763</v>
      </c>
      <c r="C272" s="73" t="s">
        <v>769</v>
      </c>
      <c r="D272" s="34">
        <v>1.3984091716568692E-10</v>
      </c>
      <c r="E272" s="73" t="s">
        <v>764</v>
      </c>
      <c r="F272" s="32"/>
      <c r="G272" s="32" t="s">
        <v>732</v>
      </c>
      <c r="H272" s="5" t="s">
        <v>996</v>
      </c>
    </row>
    <row r="273" spans="1:8" ht="28.8" x14ac:dyDescent="0.3">
      <c r="A273" s="20" t="s">
        <v>748</v>
      </c>
      <c r="B273" s="21" t="s">
        <v>765</v>
      </c>
      <c r="C273" s="73" t="s">
        <v>770</v>
      </c>
      <c r="D273" s="34">
        <v>5.7579862618475113E-11</v>
      </c>
      <c r="E273" s="73" t="s">
        <v>766</v>
      </c>
      <c r="F273" s="32"/>
      <c r="G273" s="32" t="s">
        <v>732</v>
      </c>
      <c r="H273" s="5" t="s">
        <v>997</v>
      </c>
    </row>
    <row r="274" spans="1:8" ht="28.8" x14ac:dyDescent="0.3">
      <c r="A274" s="20" t="s">
        <v>748</v>
      </c>
      <c r="B274" s="21" t="s">
        <v>746</v>
      </c>
      <c r="C274" s="73" t="s">
        <v>261</v>
      </c>
      <c r="D274" s="34">
        <v>9.649034331211682E-7</v>
      </c>
      <c r="E274" s="73" t="s">
        <v>733</v>
      </c>
      <c r="F274" s="32"/>
      <c r="G274" s="32" t="s">
        <v>732</v>
      </c>
      <c r="H274" s="5" t="s">
        <v>998</v>
      </c>
    </row>
    <row r="275" spans="1:8" ht="28.8" x14ac:dyDescent="0.3">
      <c r="A275" s="20" t="s">
        <v>748</v>
      </c>
      <c r="B275" s="21" t="s">
        <v>787</v>
      </c>
      <c r="C275" s="73" t="s">
        <v>731</v>
      </c>
      <c r="D275" s="34">
        <v>1.8211292961862379E-5</v>
      </c>
      <c r="E275" s="73" t="s">
        <v>733</v>
      </c>
      <c r="F275" s="32"/>
      <c r="G275" s="32" t="s">
        <v>732</v>
      </c>
      <c r="H275" s="5" t="s">
        <v>789</v>
      </c>
    </row>
    <row r="276" spans="1:8" ht="28.8" x14ac:dyDescent="0.3">
      <c r="A276" s="20" t="s">
        <v>748</v>
      </c>
      <c r="B276" s="21" t="s">
        <v>788</v>
      </c>
      <c r="C276" s="73" t="s">
        <v>261</v>
      </c>
      <c r="D276" s="34">
        <v>3.7446374694277741E-6</v>
      </c>
      <c r="E276" s="73" t="s">
        <v>733</v>
      </c>
      <c r="F276" s="32"/>
      <c r="G276" s="32" t="s">
        <v>732</v>
      </c>
      <c r="H276" s="5" t="s">
        <v>790</v>
      </c>
    </row>
    <row r="277" spans="1:8" ht="28.8" x14ac:dyDescent="0.3">
      <c r="A277" s="20" t="s">
        <v>748</v>
      </c>
      <c r="B277" s="21" t="s">
        <v>782</v>
      </c>
      <c r="C277" s="73" t="s">
        <v>731</v>
      </c>
      <c r="D277" s="34">
        <v>3.2819195317204351E-5</v>
      </c>
      <c r="E277" s="73" t="s">
        <v>733</v>
      </c>
      <c r="F277" s="32"/>
      <c r="G277" s="32" t="s">
        <v>732</v>
      </c>
      <c r="H277" s="5" t="s">
        <v>785</v>
      </c>
    </row>
    <row r="278" spans="1:8" ht="28.8" x14ac:dyDescent="0.3">
      <c r="A278" s="20" t="s">
        <v>748</v>
      </c>
      <c r="B278" s="21" t="s">
        <v>784</v>
      </c>
      <c r="C278" s="73" t="s">
        <v>261</v>
      </c>
      <c r="D278" s="34">
        <v>6.6808039823331862E-6</v>
      </c>
      <c r="E278" s="73" t="s">
        <v>733</v>
      </c>
      <c r="F278" s="32" t="s">
        <v>811</v>
      </c>
      <c r="G278" s="32" t="s">
        <v>732</v>
      </c>
      <c r="H278" s="5" t="s">
        <v>786</v>
      </c>
    </row>
    <row r="279" spans="1:8" ht="28.8" x14ac:dyDescent="0.3">
      <c r="A279" s="20" t="s">
        <v>748</v>
      </c>
      <c r="B279" s="21" t="s">
        <v>1007</v>
      </c>
      <c r="C279" s="73" t="s">
        <v>731</v>
      </c>
      <c r="D279" s="111">
        <v>2.9732520251613239E-5</v>
      </c>
      <c r="E279" s="73" t="s">
        <v>733</v>
      </c>
      <c r="F279" s="95"/>
      <c r="G279" s="32" t="s">
        <v>732</v>
      </c>
      <c r="H279" s="5" t="s">
        <v>1009</v>
      </c>
    </row>
    <row r="280" spans="1:8" ht="28.8" x14ac:dyDescent="0.3">
      <c r="A280" s="20" t="s">
        <v>748</v>
      </c>
      <c r="B280" s="21" t="s">
        <v>1008</v>
      </c>
      <c r="C280" s="32" t="s">
        <v>261</v>
      </c>
      <c r="D280" s="111">
        <v>5.3081256837243912E-6</v>
      </c>
      <c r="E280" s="32" t="s">
        <v>733</v>
      </c>
      <c r="F280" s="118"/>
      <c r="G280" s="32" t="s">
        <v>732</v>
      </c>
      <c r="H280" s="5" t="s">
        <v>1010</v>
      </c>
    </row>
    <row r="281" spans="1:8" x14ac:dyDescent="0.3">
      <c r="A281" s="20" t="s">
        <v>748</v>
      </c>
      <c r="B281" s="21" t="s">
        <v>744</v>
      </c>
      <c r="C281" s="73"/>
      <c r="D281" s="96">
        <v>1.0206999999999999</v>
      </c>
      <c r="E281" s="73"/>
      <c r="F281" s="97" t="s">
        <v>774</v>
      </c>
      <c r="G281" s="32" t="s">
        <v>775</v>
      </c>
      <c r="H281" s="5" t="s">
        <v>780</v>
      </c>
    </row>
    <row r="282" spans="1:8" x14ac:dyDescent="0.3">
      <c r="A282" s="20" t="s">
        <v>748</v>
      </c>
      <c r="B282" s="21" t="s">
        <v>747</v>
      </c>
      <c r="C282" s="73"/>
      <c r="D282" s="96">
        <v>1.0135000000000001</v>
      </c>
      <c r="E282" s="73"/>
      <c r="F282" s="97" t="s">
        <v>777</v>
      </c>
      <c r="G282" s="32" t="s">
        <v>778</v>
      </c>
      <c r="H282" s="5" t="s">
        <v>781</v>
      </c>
    </row>
    <row r="283" spans="1:8" x14ac:dyDescent="0.3">
      <c r="A283" s="20" t="s">
        <v>748</v>
      </c>
      <c r="B283" s="21" t="s">
        <v>743</v>
      </c>
      <c r="C283" s="73"/>
      <c r="D283" s="96">
        <v>1.0419</v>
      </c>
      <c r="E283" s="73"/>
      <c r="F283" s="97" t="s">
        <v>774</v>
      </c>
      <c r="G283" s="32" t="s">
        <v>776</v>
      </c>
      <c r="H283" s="5" t="s">
        <v>779</v>
      </c>
    </row>
    <row r="284" spans="1:8" ht="28.8" x14ac:dyDescent="0.3">
      <c r="A284" s="20" t="s">
        <v>748</v>
      </c>
      <c r="B284" s="21" t="s">
        <v>747</v>
      </c>
      <c r="C284" s="73"/>
      <c r="D284" s="34">
        <v>1.0221197274858727</v>
      </c>
      <c r="E284" s="73"/>
      <c r="F284" s="68" t="s">
        <v>1012</v>
      </c>
      <c r="G284" s="32" t="s">
        <v>736</v>
      </c>
      <c r="H284" s="5" t="s">
        <v>747</v>
      </c>
    </row>
    <row r="285" spans="1:8" ht="28.8" x14ac:dyDescent="0.3">
      <c r="A285" s="20" t="s">
        <v>748</v>
      </c>
      <c r="B285" s="21" t="s">
        <v>743</v>
      </c>
      <c r="C285" s="73"/>
      <c r="D285" s="34">
        <v>1.1356999999999999</v>
      </c>
      <c r="E285" s="73"/>
      <c r="F285" s="32" t="s">
        <v>734</v>
      </c>
      <c r="G285" s="32" t="s">
        <v>735</v>
      </c>
      <c r="H285" s="5" t="s">
        <v>743</v>
      </c>
    </row>
    <row r="286" spans="1:8" ht="28.8" x14ac:dyDescent="0.3">
      <c r="A286" s="20" t="s">
        <v>748</v>
      </c>
      <c r="B286" s="21" t="s">
        <v>744</v>
      </c>
      <c r="C286" s="73"/>
      <c r="D286" s="34">
        <v>1.0367</v>
      </c>
      <c r="E286" s="116"/>
      <c r="F286" s="32" t="s">
        <v>734</v>
      </c>
      <c r="G286" s="32" t="s">
        <v>735</v>
      </c>
      <c r="H286" s="5" t="s">
        <v>744</v>
      </c>
    </row>
    <row r="287" spans="1:8" ht="28.8" x14ac:dyDescent="0.3">
      <c r="A287" s="20" t="s">
        <v>748</v>
      </c>
      <c r="B287" s="21" t="s">
        <v>794</v>
      </c>
      <c r="C287" s="73"/>
      <c r="D287" s="96">
        <v>5.6428859330914946E-2</v>
      </c>
      <c r="E287" s="73"/>
      <c r="F287" s="97" t="s">
        <v>812</v>
      </c>
      <c r="G287" s="32"/>
      <c r="H287" s="5" t="s">
        <v>791</v>
      </c>
    </row>
    <row r="288" spans="1:8" x14ac:dyDescent="0.3">
      <c r="A288" s="20" t="s">
        <v>748</v>
      </c>
      <c r="B288" s="21" t="s">
        <v>743</v>
      </c>
      <c r="C288" s="73"/>
      <c r="D288" s="34">
        <v>1.108846354406307</v>
      </c>
      <c r="E288" s="32"/>
      <c r="F288" s="121" t="s">
        <v>1006</v>
      </c>
      <c r="G288" s="32"/>
      <c r="H288" s="5" t="s">
        <v>1011</v>
      </c>
    </row>
    <row r="289" spans="1:8" x14ac:dyDescent="0.3">
      <c r="A289" s="20" t="s">
        <v>37</v>
      </c>
      <c r="B289" s="21" t="s">
        <v>152</v>
      </c>
      <c r="C289" s="73" t="s">
        <v>16</v>
      </c>
      <c r="D289" s="32">
        <v>47.3</v>
      </c>
      <c r="E289" s="32" t="s">
        <v>17</v>
      </c>
      <c r="F289" s="32" t="s">
        <v>880</v>
      </c>
      <c r="G289" s="32" t="s">
        <v>876</v>
      </c>
      <c r="H289" s="5" t="s">
        <v>40</v>
      </c>
    </row>
    <row r="290" spans="1:8" x14ac:dyDescent="0.3">
      <c r="A290" s="20" t="s">
        <v>37</v>
      </c>
      <c r="B290" s="21" t="s">
        <v>100</v>
      </c>
      <c r="C290" s="73" t="s">
        <v>19</v>
      </c>
      <c r="D290" s="32">
        <v>0.54449999999999998</v>
      </c>
      <c r="E290" s="32" t="s">
        <v>20</v>
      </c>
      <c r="F290" s="32" t="s">
        <v>38</v>
      </c>
      <c r="G290" s="32"/>
      <c r="H290" s="5" t="s">
        <v>41</v>
      </c>
    </row>
    <row r="291" spans="1:8" ht="43.2" x14ac:dyDescent="0.3">
      <c r="A291" s="69" t="s">
        <v>90</v>
      </c>
      <c r="B291" s="21" t="s">
        <v>92</v>
      </c>
      <c r="C291" s="73" t="s">
        <v>31</v>
      </c>
      <c r="D291" s="78">
        <v>63.920006553591598</v>
      </c>
      <c r="E291" s="83" t="s">
        <v>174</v>
      </c>
      <c r="F291" s="32" t="s">
        <v>880</v>
      </c>
      <c r="G291" s="33" t="s">
        <v>875</v>
      </c>
      <c r="H291" s="5" t="s">
        <v>119</v>
      </c>
    </row>
    <row r="292" spans="1:8" ht="43.2" x14ac:dyDescent="0.3">
      <c r="A292" s="69" t="s">
        <v>90</v>
      </c>
      <c r="B292" s="21" t="s">
        <v>92</v>
      </c>
      <c r="C292" s="73" t="s">
        <v>25</v>
      </c>
      <c r="D292" s="78">
        <v>8.5304044096746589E-3</v>
      </c>
      <c r="E292" s="83" t="s">
        <v>176</v>
      </c>
      <c r="F292" s="32" t="s">
        <v>880</v>
      </c>
      <c r="G292" s="33" t="s">
        <v>875</v>
      </c>
      <c r="H292" s="5" t="s">
        <v>132</v>
      </c>
    </row>
    <row r="293" spans="1:8" ht="43.2" x14ac:dyDescent="0.3">
      <c r="A293" s="69" t="s">
        <v>90</v>
      </c>
      <c r="B293" s="21" t="s">
        <v>92</v>
      </c>
      <c r="C293" s="73" t="s">
        <v>260</v>
      </c>
      <c r="D293" s="34">
        <v>1.6656210654899201E-3</v>
      </c>
      <c r="E293" s="88" t="s">
        <v>182</v>
      </c>
      <c r="F293" s="32" t="s">
        <v>880</v>
      </c>
      <c r="G293" s="35" t="s">
        <v>875</v>
      </c>
      <c r="H293" s="5" t="s">
        <v>146</v>
      </c>
    </row>
    <row r="294" spans="1:8" x14ac:dyDescent="0.3">
      <c r="A294" s="20" t="s">
        <v>90</v>
      </c>
      <c r="B294" s="21" t="s">
        <v>92</v>
      </c>
      <c r="C294" s="73" t="s">
        <v>31</v>
      </c>
      <c r="D294" s="34">
        <v>3.0234163099848825E-3</v>
      </c>
      <c r="E294" s="88" t="s">
        <v>219</v>
      </c>
      <c r="F294" s="32" t="s">
        <v>880</v>
      </c>
      <c r="G294" s="35"/>
      <c r="H294" s="5" t="s">
        <v>915</v>
      </c>
    </row>
    <row r="295" spans="1:8" x14ac:dyDescent="0.3">
      <c r="A295" s="69" t="s">
        <v>90</v>
      </c>
      <c r="B295" s="21" t="s">
        <v>92</v>
      </c>
      <c r="C295" s="73" t="s">
        <v>25</v>
      </c>
      <c r="D295" s="34">
        <v>4.0348812857761131E-7</v>
      </c>
      <c r="E295" s="88" t="s">
        <v>220</v>
      </c>
      <c r="F295" s="32" t="s">
        <v>880</v>
      </c>
      <c r="G295" s="35"/>
      <c r="H295" s="5" t="s">
        <v>916</v>
      </c>
    </row>
    <row r="296" spans="1:8" x14ac:dyDescent="0.3">
      <c r="A296" s="69" t="s">
        <v>90</v>
      </c>
      <c r="B296" s="21" t="s">
        <v>92</v>
      </c>
      <c r="C296" s="73" t="s">
        <v>260</v>
      </c>
      <c r="D296" s="34">
        <v>7.8783876397673207E-8</v>
      </c>
      <c r="E296" s="88" t="s">
        <v>221</v>
      </c>
      <c r="F296" s="32" t="s">
        <v>880</v>
      </c>
      <c r="G296" s="35"/>
      <c r="H296" s="5" t="s">
        <v>917</v>
      </c>
    </row>
    <row r="297" spans="1:8" x14ac:dyDescent="0.3">
      <c r="A297" s="20" t="s">
        <v>90</v>
      </c>
      <c r="B297" s="21" t="s">
        <v>92</v>
      </c>
      <c r="C297" s="73" t="s">
        <v>31</v>
      </c>
      <c r="D297" s="78">
        <v>1.6462501807867685E-3</v>
      </c>
      <c r="E297" s="73" t="s">
        <v>178</v>
      </c>
      <c r="F297" s="32" t="s">
        <v>880</v>
      </c>
      <c r="G297" s="35"/>
      <c r="H297" s="5" t="s">
        <v>212</v>
      </c>
    </row>
    <row r="298" spans="1:8" x14ac:dyDescent="0.3">
      <c r="A298" s="69" t="s">
        <v>90</v>
      </c>
      <c r="B298" s="21" t="s">
        <v>92</v>
      </c>
      <c r="C298" s="73" t="s">
        <v>25</v>
      </c>
      <c r="D298" s="78">
        <v>2.1969928601050937E-7</v>
      </c>
      <c r="E298" s="73" t="s">
        <v>179</v>
      </c>
      <c r="F298" s="32" t="s">
        <v>880</v>
      </c>
      <c r="G298" s="33"/>
      <c r="H298" s="5" t="s">
        <v>213</v>
      </c>
    </row>
    <row r="299" spans="1:8" x14ac:dyDescent="0.3">
      <c r="A299" s="69" t="s">
        <v>90</v>
      </c>
      <c r="B299" s="21" t="s">
        <v>92</v>
      </c>
      <c r="C299" s="73" t="s">
        <v>260</v>
      </c>
      <c r="D299" s="78">
        <v>4.2897820698533063E-8</v>
      </c>
      <c r="E299" s="73" t="s">
        <v>192</v>
      </c>
      <c r="F299" s="32" t="s">
        <v>880</v>
      </c>
      <c r="G299" s="35"/>
      <c r="H299" s="5" t="s">
        <v>214</v>
      </c>
    </row>
    <row r="300" spans="1:8" x14ac:dyDescent="0.3">
      <c r="A300" s="20" t="s">
        <v>39</v>
      </c>
      <c r="B300" s="21" t="s">
        <v>153</v>
      </c>
      <c r="C300" s="73" t="s">
        <v>27</v>
      </c>
      <c r="D300" s="34">
        <v>2.5754849999999999E-2</v>
      </c>
      <c r="E300" s="73" t="s">
        <v>28</v>
      </c>
      <c r="F300" s="32"/>
      <c r="G300" s="32"/>
      <c r="H300" s="5" t="s">
        <v>39</v>
      </c>
    </row>
    <row r="301" spans="1:8" ht="43.2" x14ac:dyDescent="0.3">
      <c r="A301" s="69" t="s">
        <v>63</v>
      </c>
      <c r="B301" s="21" t="s">
        <v>77</v>
      </c>
      <c r="C301" s="73" t="s">
        <v>24</v>
      </c>
      <c r="D301" s="78">
        <v>1E-3</v>
      </c>
      <c r="E301" s="83" t="s">
        <v>176</v>
      </c>
      <c r="F301" s="32" t="s">
        <v>880</v>
      </c>
      <c r="G301" s="33" t="s">
        <v>877</v>
      </c>
      <c r="H301" s="5" t="s">
        <v>121</v>
      </c>
    </row>
    <row r="302" spans="1:8" ht="43.2" x14ac:dyDescent="0.3">
      <c r="A302" s="77" t="s">
        <v>63</v>
      </c>
      <c r="B302" s="21" t="s">
        <v>77</v>
      </c>
      <c r="C302" s="32" t="s">
        <v>259</v>
      </c>
      <c r="D302" s="34">
        <v>1E-4</v>
      </c>
      <c r="E302" s="35" t="s">
        <v>182</v>
      </c>
      <c r="F302" s="32" t="s">
        <v>880</v>
      </c>
      <c r="G302" s="35" t="s">
        <v>877</v>
      </c>
      <c r="H302" s="5" t="s">
        <v>134</v>
      </c>
    </row>
    <row r="303" spans="1:8" ht="43.2" x14ac:dyDescent="0.3">
      <c r="A303" s="77" t="s">
        <v>63</v>
      </c>
      <c r="B303" s="21" t="s">
        <v>77</v>
      </c>
      <c r="C303" s="32" t="s">
        <v>24</v>
      </c>
      <c r="D303" s="78">
        <v>3.6000000000000103E-9</v>
      </c>
      <c r="E303" s="33" t="s">
        <v>252</v>
      </c>
      <c r="F303" s="32" t="s">
        <v>880</v>
      </c>
      <c r="G303" s="33" t="s">
        <v>877</v>
      </c>
      <c r="H303" s="5" t="s">
        <v>254</v>
      </c>
    </row>
    <row r="304" spans="1:8" ht="43.2" x14ac:dyDescent="0.3">
      <c r="A304" s="69" t="s">
        <v>63</v>
      </c>
      <c r="B304" s="21" t="s">
        <v>77</v>
      </c>
      <c r="C304" s="73" t="s">
        <v>259</v>
      </c>
      <c r="D304" s="78">
        <v>3.6000000000000103E-10</v>
      </c>
      <c r="E304" s="88" t="s">
        <v>181</v>
      </c>
      <c r="F304" s="32" t="s">
        <v>880</v>
      </c>
      <c r="G304" s="35" t="s">
        <v>877</v>
      </c>
      <c r="H304" s="5" t="s">
        <v>255</v>
      </c>
    </row>
    <row r="305" spans="1:8" ht="28.8" x14ac:dyDescent="0.3">
      <c r="A305" s="69" t="s">
        <v>63</v>
      </c>
      <c r="B305" s="21" t="s">
        <v>77</v>
      </c>
      <c r="C305" s="73" t="s">
        <v>36</v>
      </c>
      <c r="D305" s="78">
        <v>55.674999999999997</v>
      </c>
      <c r="E305" s="83" t="s">
        <v>174</v>
      </c>
      <c r="F305" s="32" t="s">
        <v>880</v>
      </c>
      <c r="G305" s="33" t="s">
        <v>86</v>
      </c>
      <c r="H305" s="5" t="s">
        <v>106</v>
      </c>
    </row>
    <row r="306" spans="1:8" ht="28.8" x14ac:dyDescent="0.3">
      <c r="A306" s="69" t="s">
        <v>63</v>
      </c>
      <c r="B306" s="21" t="s">
        <v>77</v>
      </c>
      <c r="C306" s="73" t="s">
        <v>36</v>
      </c>
      <c r="D306" s="78">
        <v>2.0043000000000055E-4</v>
      </c>
      <c r="E306" s="83" t="s">
        <v>251</v>
      </c>
      <c r="F306" s="32" t="s">
        <v>880</v>
      </c>
      <c r="G306" s="33" t="s">
        <v>86</v>
      </c>
      <c r="H306" s="5" t="s">
        <v>253</v>
      </c>
    </row>
    <row r="307" spans="1:8" ht="28.8" x14ac:dyDescent="0.3">
      <c r="A307" s="20" t="s">
        <v>89</v>
      </c>
      <c r="B307" s="21" t="s">
        <v>92</v>
      </c>
      <c r="C307" s="73" t="s">
        <v>31</v>
      </c>
      <c r="D307" s="34">
        <v>72.374821974732356</v>
      </c>
      <c r="E307" s="88" t="s">
        <v>174</v>
      </c>
      <c r="F307" s="32" t="s">
        <v>952</v>
      </c>
      <c r="G307" s="35" t="s">
        <v>951</v>
      </c>
      <c r="H307" s="15" t="s">
        <v>958</v>
      </c>
    </row>
    <row r="308" spans="1:8" ht="28.8" x14ac:dyDescent="0.3">
      <c r="A308" s="20" t="s">
        <v>89</v>
      </c>
      <c r="B308" s="21" t="s">
        <v>92</v>
      </c>
      <c r="C308" s="73" t="s">
        <v>260</v>
      </c>
      <c r="D308" s="34">
        <v>5.6381821773711903E-4</v>
      </c>
      <c r="E308" s="88" t="s">
        <v>182</v>
      </c>
      <c r="F308" s="32" t="s">
        <v>952</v>
      </c>
      <c r="G308" s="35" t="s">
        <v>951</v>
      </c>
      <c r="H308" s="15" t="s">
        <v>953</v>
      </c>
    </row>
    <row r="309" spans="1:8" ht="28.8" x14ac:dyDescent="0.3">
      <c r="A309" s="20" t="s">
        <v>89</v>
      </c>
      <c r="B309" s="21" t="s">
        <v>92</v>
      </c>
      <c r="C309" s="73" t="s">
        <v>25</v>
      </c>
      <c r="D309" s="34">
        <v>6.1362022837434709E-3</v>
      </c>
      <c r="E309" s="88" t="s">
        <v>176</v>
      </c>
      <c r="F309" s="32" t="s">
        <v>952</v>
      </c>
      <c r="G309" s="35" t="s">
        <v>951</v>
      </c>
      <c r="H309" s="15" t="s">
        <v>954</v>
      </c>
    </row>
    <row r="310" spans="1:8" ht="28.8" x14ac:dyDescent="0.3">
      <c r="A310" s="20" t="s">
        <v>89</v>
      </c>
      <c r="B310" s="21" t="s">
        <v>152</v>
      </c>
      <c r="C310" s="73" t="s">
        <v>16</v>
      </c>
      <c r="D310" s="32">
        <v>44.3</v>
      </c>
      <c r="E310" s="73" t="s">
        <v>17</v>
      </c>
      <c r="F310" s="32" t="s">
        <v>956</v>
      </c>
      <c r="G310" s="32" t="s">
        <v>957</v>
      </c>
      <c r="H310" s="5" t="s">
        <v>946</v>
      </c>
    </row>
    <row r="311" spans="1:8" ht="43.2" x14ac:dyDescent="0.3">
      <c r="A311" s="20" t="s">
        <v>89</v>
      </c>
      <c r="B311" s="21" t="s">
        <v>92</v>
      </c>
      <c r="C311" s="73" t="s">
        <v>31</v>
      </c>
      <c r="D311" s="34">
        <v>72.790000000000006</v>
      </c>
      <c r="E311" s="88" t="s">
        <v>174</v>
      </c>
      <c r="F311" s="32" t="s">
        <v>1062</v>
      </c>
      <c r="G311" s="35" t="s">
        <v>1061</v>
      </c>
      <c r="H311" s="15" t="s">
        <v>1063</v>
      </c>
    </row>
    <row r="312" spans="1:8" ht="43.2" x14ac:dyDescent="0.3">
      <c r="A312" s="20" t="s">
        <v>89</v>
      </c>
      <c r="B312" s="21" t="s">
        <v>92</v>
      </c>
      <c r="C312" s="73" t="s">
        <v>260</v>
      </c>
      <c r="D312" s="34">
        <v>2.9E-4</v>
      </c>
      <c r="E312" s="88" t="s">
        <v>182</v>
      </c>
      <c r="F312" s="32" t="s">
        <v>1062</v>
      </c>
      <c r="G312" s="35" t="s">
        <v>1061</v>
      </c>
      <c r="H312" s="15" t="s">
        <v>1064</v>
      </c>
    </row>
    <row r="313" spans="1:8" ht="43.2" x14ac:dyDescent="0.3">
      <c r="A313" s="20" t="s">
        <v>89</v>
      </c>
      <c r="B313" s="21" t="s">
        <v>92</v>
      </c>
      <c r="C313" s="73" t="s">
        <v>25</v>
      </c>
      <c r="D313" s="34">
        <v>4.64E-3</v>
      </c>
      <c r="E313" s="88" t="s">
        <v>176</v>
      </c>
      <c r="F313" s="32" t="s">
        <v>1062</v>
      </c>
      <c r="G313" s="35" t="s">
        <v>1061</v>
      </c>
      <c r="H313" s="15" t="s">
        <v>1065</v>
      </c>
    </row>
    <row r="314" spans="1:8" ht="43.2" x14ac:dyDescent="0.3">
      <c r="A314" s="69" t="s">
        <v>89</v>
      </c>
      <c r="B314" s="21" t="s">
        <v>92</v>
      </c>
      <c r="C314" s="73" t="s">
        <v>260</v>
      </c>
      <c r="D314" s="34">
        <v>2.7521523472461801E-3</v>
      </c>
      <c r="E314" s="88" t="s">
        <v>182</v>
      </c>
      <c r="F314" s="32" t="s">
        <v>880</v>
      </c>
      <c r="G314" s="35" t="s">
        <v>890</v>
      </c>
      <c r="H314" s="5" t="s">
        <v>145</v>
      </c>
    </row>
    <row r="315" spans="1:8" ht="43.2" x14ac:dyDescent="0.3">
      <c r="A315" s="69" t="s">
        <v>89</v>
      </c>
      <c r="B315" s="21" t="s">
        <v>92</v>
      </c>
      <c r="C315" s="73" t="s">
        <v>25</v>
      </c>
      <c r="D315" s="78">
        <v>3.0000000000000001E-3</v>
      </c>
      <c r="E315" s="83" t="s">
        <v>176</v>
      </c>
      <c r="F315" s="32" t="s">
        <v>880</v>
      </c>
      <c r="G315" s="33" t="s">
        <v>883</v>
      </c>
      <c r="H315" s="15" t="s">
        <v>130</v>
      </c>
    </row>
    <row r="316" spans="1:8" ht="43.2" x14ac:dyDescent="0.3">
      <c r="A316" s="69" t="s">
        <v>89</v>
      </c>
      <c r="B316" s="21" t="s">
        <v>77</v>
      </c>
      <c r="C316" s="73" t="s">
        <v>31</v>
      </c>
      <c r="D316" s="78">
        <v>76.816511377534695</v>
      </c>
      <c r="E316" s="83" t="s">
        <v>174</v>
      </c>
      <c r="F316" s="32" t="s">
        <v>880</v>
      </c>
      <c r="G316" s="33" t="s">
        <v>883</v>
      </c>
      <c r="H316" s="15" t="s">
        <v>116</v>
      </c>
    </row>
    <row r="317" spans="1:8" ht="43.2" x14ac:dyDescent="0.3">
      <c r="A317" s="77" t="s">
        <v>89</v>
      </c>
      <c r="B317" s="21" t="s">
        <v>92</v>
      </c>
      <c r="C317" s="32" t="s">
        <v>260</v>
      </c>
      <c r="D317" s="34">
        <v>5.9999999999999995E-4</v>
      </c>
      <c r="E317" s="35" t="s">
        <v>182</v>
      </c>
      <c r="F317" s="32" t="s">
        <v>880</v>
      </c>
      <c r="G317" s="35" t="s">
        <v>883</v>
      </c>
      <c r="H317" s="15" t="s">
        <v>144</v>
      </c>
    </row>
    <row r="318" spans="1:8" ht="43.2" x14ac:dyDescent="0.3">
      <c r="A318" s="77" t="s">
        <v>89</v>
      </c>
      <c r="B318" s="21" t="s">
        <v>92</v>
      </c>
      <c r="C318" s="32" t="s">
        <v>31</v>
      </c>
      <c r="D318" s="78">
        <v>73.260000000000005</v>
      </c>
      <c r="E318" s="33" t="s">
        <v>174</v>
      </c>
      <c r="F318" s="32" t="s">
        <v>880</v>
      </c>
      <c r="G318" s="33" t="s">
        <v>888</v>
      </c>
      <c r="H318" s="15" t="s">
        <v>115</v>
      </c>
    </row>
    <row r="319" spans="1:8" ht="43.2" x14ac:dyDescent="0.3">
      <c r="A319" s="69" t="s">
        <v>89</v>
      </c>
      <c r="B319" s="21" t="s">
        <v>92</v>
      </c>
      <c r="C319" s="73" t="s">
        <v>25</v>
      </c>
      <c r="D319" s="78">
        <v>1.6762501959361298E-2</v>
      </c>
      <c r="E319" s="83" t="s">
        <v>176</v>
      </c>
      <c r="F319" s="32" t="s">
        <v>880</v>
      </c>
      <c r="G319" s="33" t="s">
        <v>889</v>
      </c>
      <c r="H319" s="5" t="s">
        <v>131</v>
      </c>
    </row>
    <row r="320" spans="1:8" ht="43.2" x14ac:dyDescent="0.3">
      <c r="A320" s="69" t="s">
        <v>89</v>
      </c>
      <c r="B320" s="21" t="s">
        <v>92</v>
      </c>
      <c r="C320" s="73" t="s">
        <v>31</v>
      </c>
      <c r="D320" s="78">
        <v>73.260000000000005</v>
      </c>
      <c r="E320" s="83" t="s">
        <v>174</v>
      </c>
      <c r="F320" s="32" t="s">
        <v>880</v>
      </c>
      <c r="G320" s="33" t="s">
        <v>889</v>
      </c>
      <c r="H320" s="5" t="s">
        <v>117</v>
      </c>
    </row>
    <row r="321" spans="1:8" ht="43.2" x14ac:dyDescent="0.3">
      <c r="A321" s="77" t="s">
        <v>89</v>
      </c>
      <c r="B321" s="21" t="s">
        <v>92</v>
      </c>
      <c r="C321" s="32" t="s">
        <v>25</v>
      </c>
      <c r="D321" s="78">
        <v>9.3624613541816906E-2</v>
      </c>
      <c r="E321" s="33" t="s">
        <v>176</v>
      </c>
      <c r="F321" s="32" t="s">
        <v>880</v>
      </c>
      <c r="G321" s="33" t="s">
        <v>891</v>
      </c>
      <c r="H321" s="5" t="s">
        <v>207</v>
      </c>
    </row>
    <row r="322" spans="1:8" ht="43.2" x14ac:dyDescent="0.3">
      <c r="A322" s="77" t="s">
        <v>89</v>
      </c>
      <c r="B322" s="21" t="s">
        <v>92</v>
      </c>
      <c r="C322" s="32" t="s">
        <v>31</v>
      </c>
      <c r="D322" s="78">
        <v>73.260000000000005</v>
      </c>
      <c r="E322" s="33" t="s">
        <v>174</v>
      </c>
      <c r="F322" s="32" t="s">
        <v>880</v>
      </c>
      <c r="G322" s="33" t="s">
        <v>891</v>
      </c>
      <c r="H322" s="5" t="s">
        <v>118</v>
      </c>
    </row>
    <row r="323" spans="1:8" ht="43.2" x14ac:dyDescent="0.3">
      <c r="A323" s="69" t="s">
        <v>89</v>
      </c>
      <c r="B323" s="21" t="s">
        <v>92</v>
      </c>
      <c r="C323" s="73" t="s">
        <v>260</v>
      </c>
      <c r="D323" s="34">
        <v>1.5361566484466301E-3</v>
      </c>
      <c r="E323" s="88" t="s">
        <v>182</v>
      </c>
      <c r="F323" s="32" t="s">
        <v>880</v>
      </c>
      <c r="G323" s="35" t="s">
        <v>891</v>
      </c>
      <c r="H323" s="5" t="s">
        <v>208</v>
      </c>
    </row>
    <row r="324" spans="1:8" ht="28.8" x14ac:dyDescent="0.3">
      <c r="A324" s="69" t="s">
        <v>89</v>
      </c>
      <c r="B324" s="21" t="s">
        <v>92</v>
      </c>
      <c r="C324" s="73" t="s">
        <v>25</v>
      </c>
      <c r="D324" s="78">
        <v>1.9405484515620897E-2</v>
      </c>
      <c r="E324" s="83" t="s">
        <v>176</v>
      </c>
      <c r="F324" s="32" t="s">
        <v>880</v>
      </c>
      <c r="G324" s="33" t="s">
        <v>892</v>
      </c>
      <c r="H324" s="5" t="s">
        <v>128</v>
      </c>
    </row>
    <row r="325" spans="1:8" ht="28.8" x14ac:dyDescent="0.3">
      <c r="A325" s="69" t="s">
        <v>89</v>
      </c>
      <c r="B325" s="21" t="s">
        <v>92</v>
      </c>
      <c r="C325" s="73" t="s">
        <v>31</v>
      </c>
      <c r="D325" s="78">
        <v>73.260000000000005</v>
      </c>
      <c r="E325" s="33" t="s">
        <v>174</v>
      </c>
      <c r="F325" s="32" t="s">
        <v>880</v>
      </c>
      <c r="G325" s="33" t="s">
        <v>892</v>
      </c>
      <c r="H325" s="5" t="s">
        <v>114</v>
      </c>
    </row>
    <row r="326" spans="1:8" ht="28.8" x14ac:dyDescent="0.3">
      <c r="A326" s="69" t="s">
        <v>89</v>
      </c>
      <c r="B326" s="21" t="s">
        <v>92</v>
      </c>
      <c r="C326" s="73" t="s">
        <v>260</v>
      </c>
      <c r="D326" s="34">
        <v>1.6066385344568801E-3</v>
      </c>
      <c r="E326" s="35" t="s">
        <v>182</v>
      </c>
      <c r="F326" s="119" t="s">
        <v>880</v>
      </c>
      <c r="G326" s="35" t="s">
        <v>892</v>
      </c>
      <c r="H326" s="5" t="s">
        <v>142</v>
      </c>
    </row>
    <row r="327" spans="1:8" ht="43.2" x14ac:dyDescent="0.3">
      <c r="A327" s="69" t="s">
        <v>89</v>
      </c>
      <c r="B327" s="20" t="s">
        <v>92</v>
      </c>
      <c r="C327" s="73" t="s">
        <v>260</v>
      </c>
      <c r="D327" s="87">
        <v>1.3553233362612301E-3</v>
      </c>
      <c r="E327" s="88" t="s">
        <v>182</v>
      </c>
      <c r="F327" s="73" t="s">
        <v>880</v>
      </c>
      <c r="G327" s="88" t="s">
        <v>885</v>
      </c>
      <c r="H327" s="15" t="s">
        <v>143</v>
      </c>
    </row>
    <row r="328" spans="1:8" ht="29.4" customHeight="1" x14ac:dyDescent="0.3">
      <c r="A328" s="69" t="s">
        <v>89</v>
      </c>
      <c r="B328" s="20" t="s">
        <v>92</v>
      </c>
      <c r="C328" s="73" t="s">
        <v>25</v>
      </c>
      <c r="D328" s="86">
        <v>9.3362891534032304E-3</v>
      </c>
      <c r="E328" s="33" t="s">
        <v>176</v>
      </c>
      <c r="F328" s="73" t="s">
        <v>880</v>
      </c>
      <c r="G328" s="83" t="s">
        <v>885</v>
      </c>
      <c r="H328" s="18" t="s">
        <v>129</v>
      </c>
    </row>
    <row r="329" spans="1:8" ht="29.4" customHeight="1" x14ac:dyDescent="0.3">
      <c r="A329" s="69" t="s">
        <v>89</v>
      </c>
      <c r="B329" s="20" t="s">
        <v>77</v>
      </c>
      <c r="C329" s="73" t="s">
        <v>259</v>
      </c>
      <c r="D329" s="34">
        <v>2.6072297184783601E-3</v>
      </c>
      <c r="E329" s="35" t="s">
        <v>182</v>
      </c>
      <c r="F329" s="32" t="s">
        <v>880</v>
      </c>
      <c r="G329" s="35" t="s">
        <v>886</v>
      </c>
      <c r="H329" s="6" t="s">
        <v>141</v>
      </c>
    </row>
    <row r="330" spans="1:8" ht="29.4" customHeight="1" x14ac:dyDescent="0.3">
      <c r="A330" s="69" t="s">
        <v>89</v>
      </c>
      <c r="B330" s="20" t="s">
        <v>77</v>
      </c>
      <c r="C330" s="73" t="s">
        <v>24</v>
      </c>
      <c r="D330" s="78">
        <v>2.0735235484455601E-3</v>
      </c>
      <c r="E330" s="33" t="s">
        <v>176</v>
      </c>
      <c r="F330" s="32" t="s">
        <v>880</v>
      </c>
      <c r="G330" s="33" t="s">
        <v>886</v>
      </c>
      <c r="H330" s="6" t="s">
        <v>127</v>
      </c>
    </row>
    <row r="331" spans="1:8" ht="28.8" x14ac:dyDescent="0.3">
      <c r="A331" s="20" t="s">
        <v>89</v>
      </c>
      <c r="B331" s="21" t="s">
        <v>152</v>
      </c>
      <c r="C331" s="73" t="s">
        <v>16</v>
      </c>
      <c r="D331" s="73">
        <v>42.79</v>
      </c>
      <c r="E331" s="32" t="s">
        <v>17</v>
      </c>
      <c r="F331" s="73" t="s">
        <v>880</v>
      </c>
      <c r="G331" s="73" t="s">
        <v>884</v>
      </c>
      <c r="H331" s="6" t="s">
        <v>150</v>
      </c>
    </row>
    <row r="332" spans="1:8" ht="28.8" x14ac:dyDescent="0.3">
      <c r="A332" s="69" t="s">
        <v>89</v>
      </c>
      <c r="B332" s="20" t="s">
        <v>77</v>
      </c>
      <c r="C332" s="73" t="s">
        <v>36</v>
      </c>
      <c r="D332" s="86">
        <v>73.260000000000005</v>
      </c>
      <c r="E332" s="33" t="s">
        <v>174</v>
      </c>
      <c r="F332" s="73" t="s">
        <v>880</v>
      </c>
      <c r="G332" s="83" t="s">
        <v>887</v>
      </c>
      <c r="H332" s="6" t="s">
        <v>113</v>
      </c>
    </row>
    <row r="333" spans="1:8" ht="28.8" x14ac:dyDescent="0.3">
      <c r="A333" s="20" t="s">
        <v>89</v>
      </c>
      <c r="B333" s="20" t="s">
        <v>100</v>
      </c>
      <c r="C333" s="73" t="s">
        <v>19</v>
      </c>
      <c r="D333" s="73">
        <v>0.74750000000000005</v>
      </c>
      <c r="E333" s="32" t="s">
        <v>20</v>
      </c>
      <c r="F333" s="73" t="s">
        <v>30</v>
      </c>
      <c r="G333" s="73" t="s">
        <v>240</v>
      </c>
      <c r="H333" s="6" t="s">
        <v>151</v>
      </c>
    </row>
    <row r="334" spans="1:8" x14ac:dyDescent="0.3">
      <c r="A334" s="21" t="s">
        <v>89</v>
      </c>
      <c r="B334" s="21" t="s">
        <v>152</v>
      </c>
      <c r="C334" s="73" t="s">
        <v>16</v>
      </c>
      <c r="D334" s="34">
        <v>44.75</v>
      </c>
      <c r="E334" s="32" t="s">
        <v>17</v>
      </c>
      <c r="F334" s="117" t="s">
        <v>1066</v>
      </c>
      <c r="G334" s="32"/>
      <c r="H334" s="5" t="s">
        <v>1060</v>
      </c>
    </row>
    <row r="335" spans="1:8" x14ac:dyDescent="0.3">
      <c r="A335" s="20" t="s">
        <v>89</v>
      </c>
      <c r="B335" s="20" t="s">
        <v>100</v>
      </c>
      <c r="C335" s="73" t="s">
        <v>19</v>
      </c>
      <c r="D335" s="87">
        <v>0.74750000000000005</v>
      </c>
      <c r="E335" s="32" t="s">
        <v>20</v>
      </c>
      <c r="F335" s="120" t="s">
        <v>955</v>
      </c>
      <c r="G335" s="32"/>
      <c r="H335" s="6" t="s">
        <v>947</v>
      </c>
    </row>
    <row r="336" spans="1:8" x14ac:dyDescent="0.3">
      <c r="A336" s="20" t="s">
        <v>89</v>
      </c>
      <c r="B336" s="21" t="s">
        <v>100</v>
      </c>
      <c r="C336" s="73" t="s">
        <v>19</v>
      </c>
      <c r="D336" s="34">
        <v>0.74070000000000003</v>
      </c>
      <c r="E336" s="32" t="s">
        <v>20</v>
      </c>
      <c r="F336" s="101" t="s">
        <v>1066</v>
      </c>
      <c r="G336" s="32"/>
      <c r="H336" s="5" t="s">
        <v>1059</v>
      </c>
    </row>
    <row r="337" spans="1:8" x14ac:dyDescent="0.3">
      <c r="A337" s="20" t="s">
        <v>89</v>
      </c>
      <c r="B337" s="21" t="s">
        <v>92</v>
      </c>
      <c r="C337" s="73" t="s">
        <v>25</v>
      </c>
      <c r="D337" s="34">
        <v>9.595657500000001E-8</v>
      </c>
      <c r="E337" s="32" t="s">
        <v>179</v>
      </c>
      <c r="F337" s="32" t="s">
        <v>880</v>
      </c>
      <c r="G337" s="35"/>
      <c r="H337" s="15" t="s">
        <v>186</v>
      </c>
    </row>
    <row r="338" spans="1:8" x14ac:dyDescent="0.3">
      <c r="A338" s="20" t="s">
        <v>89</v>
      </c>
      <c r="B338" s="21" t="s">
        <v>92</v>
      </c>
      <c r="C338" s="73" t="s">
        <v>31</v>
      </c>
      <c r="D338" s="34">
        <v>2.4570164450789206E-3</v>
      </c>
      <c r="E338" s="32" t="s">
        <v>178</v>
      </c>
      <c r="F338" s="32" t="s">
        <v>880</v>
      </c>
      <c r="G338" s="35"/>
      <c r="H338" s="15" t="s">
        <v>184</v>
      </c>
    </row>
    <row r="339" spans="1:8" x14ac:dyDescent="0.3">
      <c r="A339" s="20" t="s">
        <v>89</v>
      </c>
      <c r="B339" s="21" t="s">
        <v>92</v>
      </c>
      <c r="C339" s="73" t="s">
        <v>260</v>
      </c>
      <c r="D339" s="34">
        <v>1.9191314999999997E-8</v>
      </c>
      <c r="E339" s="32" t="s">
        <v>192</v>
      </c>
      <c r="F339" s="32" t="s">
        <v>880</v>
      </c>
      <c r="G339" s="35"/>
      <c r="H339" s="15" t="s">
        <v>188</v>
      </c>
    </row>
    <row r="340" spans="1:8" x14ac:dyDescent="0.3">
      <c r="A340" s="69" t="s">
        <v>89</v>
      </c>
      <c r="B340" s="21" t="s">
        <v>77</v>
      </c>
      <c r="C340" s="73" t="s">
        <v>24</v>
      </c>
      <c r="D340" s="78">
        <v>6.6322739296894177E-8</v>
      </c>
      <c r="E340" s="32" t="s">
        <v>179</v>
      </c>
      <c r="F340" s="32" t="s">
        <v>880</v>
      </c>
      <c r="G340" s="33"/>
      <c r="H340" s="5" t="s">
        <v>248</v>
      </c>
    </row>
    <row r="341" spans="1:8" x14ac:dyDescent="0.3">
      <c r="A341" s="69" t="s">
        <v>89</v>
      </c>
      <c r="B341" s="21" t="s">
        <v>77</v>
      </c>
      <c r="C341" s="73" t="s">
        <v>36</v>
      </c>
      <c r="D341" s="78">
        <v>2.3432595615E-3</v>
      </c>
      <c r="E341" s="32" t="s">
        <v>178</v>
      </c>
      <c r="F341" s="32" t="s">
        <v>880</v>
      </c>
      <c r="G341" s="33"/>
      <c r="H341" s="5" t="s">
        <v>246</v>
      </c>
    </row>
    <row r="342" spans="1:8" x14ac:dyDescent="0.3">
      <c r="A342" s="69" t="s">
        <v>89</v>
      </c>
      <c r="B342" s="21" t="s">
        <v>77</v>
      </c>
      <c r="C342" s="73" t="s">
        <v>259</v>
      </c>
      <c r="D342" s="78">
        <v>8.3393611341132544E-8</v>
      </c>
      <c r="E342" s="32" t="s">
        <v>192</v>
      </c>
      <c r="F342" s="32" t="s">
        <v>880</v>
      </c>
      <c r="G342" s="35"/>
      <c r="H342" s="5" t="s">
        <v>250</v>
      </c>
    </row>
    <row r="343" spans="1:8" x14ac:dyDescent="0.3">
      <c r="A343" s="20" t="s">
        <v>89</v>
      </c>
      <c r="B343" s="21" t="s">
        <v>92</v>
      </c>
      <c r="C343" s="73" t="s">
        <v>25</v>
      </c>
      <c r="D343" s="34">
        <v>2.9862611012340788E-7</v>
      </c>
      <c r="E343" s="32" t="s">
        <v>179</v>
      </c>
      <c r="F343" s="32" t="s">
        <v>880</v>
      </c>
      <c r="G343" s="35"/>
      <c r="H343" s="15" t="s">
        <v>171</v>
      </c>
    </row>
    <row r="344" spans="1:8" x14ac:dyDescent="0.3">
      <c r="A344" s="20" t="s">
        <v>89</v>
      </c>
      <c r="B344" s="21" t="s">
        <v>92</v>
      </c>
      <c r="C344" s="73" t="s">
        <v>31</v>
      </c>
      <c r="D344" s="34">
        <v>2.3432595615E-3</v>
      </c>
      <c r="E344" s="32" t="s">
        <v>178</v>
      </c>
      <c r="F344" s="32" t="s">
        <v>880</v>
      </c>
      <c r="G344" s="35"/>
      <c r="H344" s="15" t="s">
        <v>169</v>
      </c>
    </row>
    <row r="345" spans="1:8" x14ac:dyDescent="0.3">
      <c r="A345" s="20" t="s">
        <v>89</v>
      </c>
      <c r="B345" s="21" t="s">
        <v>92</v>
      </c>
      <c r="C345" s="73" t="s">
        <v>260</v>
      </c>
      <c r="D345" s="34">
        <v>4.3350728455066983E-8</v>
      </c>
      <c r="E345" s="32" t="s">
        <v>192</v>
      </c>
      <c r="F345" s="32" t="s">
        <v>880</v>
      </c>
      <c r="G345" s="35"/>
      <c r="H345" s="15" t="s">
        <v>173</v>
      </c>
    </row>
    <row r="346" spans="1:8" x14ac:dyDescent="0.3">
      <c r="A346" s="20" t="s">
        <v>89</v>
      </c>
      <c r="B346" s="21" t="s">
        <v>92</v>
      </c>
      <c r="C346" s="73" t="s">
        <v>25</v>
      </c>
      <c r="D346" s="34">
        <v>2.031957364744522E-7</v>
      </c>
      <c r="E346" s="32" t="s">
        <v>179</v>
      </c>
      <c r="F346" s="32" t="s">
        <v>952</v>
      </c>
      <c r="G346" s="35"/>
      <c r="H346" s="15" t="s">
        <v>948</v>
      </c>
    </row>
    <row r="347" spans="1:8" x14ac:dyDescent="0.3">
      <c r="A347" s="20" t="s">
        <v>89</v>
      </c>
      <c r="B347" s="21" t="s">
        <v>92</v>
      </c>
      <c r="C347" s="73" t="s">
        <v>31</v>
      </c>
      <c r="D347" s="34">
        <v>2.396637948576781E-3</v>
      </c>
      <c r="E347" s="32" t="s">
        <v>178</v>
      </c>
      <c r="F347" s="32" t="s">
        <v>952</v>
      </c>
      <c r="G347" s="35"/>
      <c r="H347" s="15" t="s">
        <v>949</v>
      </c>
    </row>
    <row r="348" spans="1:8" x14ac:dyDescent="0.3">
      <c r="A348" s="20" t="s">
        <v>89</v>
      </c>
      <c r="B348" s="21" t="s">
        <v>92</v>
      </c>
      <c r="C348" s="73" t="s">
        <v>260</v>
      </c>
      <c r="D348" s="34">
        <v>1.8670417416701394E-8</v>
      </c>
      <c r="E348" s="32" t="s">
        <v>192</v>
      </c>
      <c r="F348" s="32" t="s">
        <v>952</v>
      </c>
      <c r="G348" s="35"/>
      <c r="H348" s="15" t="s">
        <v>950</v>
      </c>
    </row>
    <row r="349" spans="1:8" x14ac:dyDescent="0.3">
      <c r="A349" s="20" t="s">
        <v>89</v>
      </c>
      <c r="B349" s="21" t="s">
        <v>92</v>
      </c>
      <c r="C349" s="73" t="s">
        <v>25</v>
      </c>
      <c r="D349" s="34">
        <v>1.5379894800000004E-7</v>
      </c>
      <c r="E349" s="32" t="s">
        <v>179</v>
      </c>
      <c r="F349" s="32" t="s">
        <v>1062</v>
      </c>
      <c r="G349" s="35"/>
      <c r="H349" s="15" t="s">
        <v>1055</v>
      </c>
    </row>
    <row r="350" spans="1:8" x14ac:dyDescent="0.3">
      <c r="A350" s="20" t="s">
        <v>89</v>
      </c>
      <c r="B350" s="21" t="s">
        <v>92</v>
      </c>
      <c r="C350" s="73" t="s">
        <v>31</v>
      </c>
      <c r="D350" s="34">
        <v>2.4127209967500004E-3</v>
      </c>
      <c r="E350" s="32" t="s">
        <v>178</v>
      </c>
      <c r="F350" s="32" t="s">
        <v>1062</v>
      </c>
      <c r="G350" s="35"/>
      <c r="H350" s="15" t="s">
        <v>1056</v>
      </c>
    </row>
    <row r="351" spans="1:8" x14ac:dyDescent="0.3">
      <c r="A351" s="20" t="s">
        <v>89</v>
      </c>
      <c r="B351" s="21" t="s">
        <v>92</v>
      </c>
      <c r="C351" s="73" t="s">
        <v>260</v>
      </c>
      <c r="D351" s="34">
        <v>9.6124342500000022E-9</v>
      </c>
      <c r="E351" s="32" t="s">
        <v>192</v>
      </c>
      <c r="F351" s="32" t="s">
        <v>1062</v>
      </c>
      <c r="G351" s="35"/>
      <c r="H351" s="15" t="s">
        <v>1057</v>
      </c>
    </row>
    <row r="352" spans="1:8" x14ac:dyDescent="0.3">
      <c r="A352" s="69" t="s">
        <v>89</v>
      </c>
      <c r="B352" s="21" t="s">
        <v>92</v>
      </c>
      <c r="C352" s="73" t="s">
        <v>25</v>
      </c>
      <c r="D352" s="78">
        <v>6.2069461011150519E-7</v>
      </c>
      <c r="E352" s="32" t="s">
        <v>179</v>
      </c>
      <c r="F352" s="32" t="s">
        <v>880</v>
      </c>
      <c r="G352" s="33"/>
      <c r="H352" s="5" t="s">
        <v>197</v>
      </c>
    </row>
    <row r="353" spans="1:8" x14ac:dyDescent="0.3">
      <c r="A353" s="69" t="s">
        <v>89</v>
      </c>
      <c r="B353" s="21" t="s">
        <v>92</v>
      </c>
      <c r="C353" s="73" t="s">
        <v>31</v>
      </c>
      <c r="D353" s="78">
        <v>2.3432595615E-3</v>
      </c>
      <c r="E353" s="32" t="s">
        <v>178</v>
      </c>
      <c r="F353" s="32" t="s">
        <v>880</v>
      </c>
      <c r="G353" s="33"/>
      <c r="H353" s="5" t="s">
        <v>195</v>
      </c>
    </row>
    <row r="354" spans="1:8" x14ac:dyDescent="0.3">
      <c r="A354" s="69" t="s">
        <v>89</v>
      </c>
      <c r="B354" s="21" t="s">
        <v>92</v>
      </c>
      <c r="C354" s="73" t="s">
        <v>260</v>
      </c>
      <c r="D354" s="78">
        <v>5.1389177009833898E-8</v>
      </c>
      <c r="E354" s="32" t="s">
        <v>192</v>
      </c>
      <c r="F354" s="32" t="s">
        <v>880</v>
      </c>
      <c r="G354" s="35"/>
      <c r="H354" s="5" t="s">
        <v>199</v>
      </c>
    </row>
    <row r="355" spans="1:8" x14ac:dyDescent="0.3">
      <c r="A355" s="69" t="s">
        <v>89</v>
      </c>
      <c r="B355" s="21" t="s">
        <v>92</v>
      </c>
      <c r="C355" s="73" t="s">
        <v>25</v>
      </c>
      <c r="D355" s="78">
        <v>5.3615742548369984E-7</v>
      </c>
      <c r="E355" s="32" t="s">
        <v>179</v>
      </c>
      <c r="F355" s="32" t="s">
        <v>880</v>
      </c>
      <c r="G355" s="33"/>
      <c r="H355" s="5" t="s">
        <v>203</v>
      </c>
    </row>
    <row r="356" spans="1:8" x14ac:dyDescent="0.3">
      <c r="A356" s="69" t="s">
        <v>89</v>
      </c>
      <c r="B356" s="21" t="s">
        <v>92</v>
      </c>
      <c r="C356" s="73" t="s">
        <v>31</v>
      </c>
      <c r="D356" s="78">
        <v>2.3432595615E-3</v>
      </c>
      <c r="E356" s="32" t="s">
        <v>178</v>
      </c>
      <c r="F356" s="32" t="s">
        <v>880</v>
      </c>
      <c r="G356" s="33"/>
      <c r="H356" s="5" t="s">
        <v>201</v>
      </c>
    </row>
    <row r="357" spans="1:8" x14ac:dyDescent="0.3">
      <c r="A357" s="69" t="s">
        <v>89</v>
      </c>
      <c r="B357" s="21" t="s">
        <v>92</v>
      </c>
      <c r="C357" s="73" t="s">
        <v>260</v>
      </c>
      <c r="D357" s="78">
        <v>8.8029037706651387E-8</v>
      </c>
      <c r="E357" s="32" t="s">
        <v>192</v>
      </c>
      <c r="F357" s="32" t="s">
        <v>880</v>
      </c>
      <c r="G357" s="35"/>
      <c r="H357" s="5" t="s">
        <v>205</v>
      </c>
    </row>
    <row r="358" spans="1:8" x14ac:dyDescent="0.3">
      <c r="A358" s="69" t="s">
        <v>89</v>
      </c>
      <c r="B358" s="21" t="s">
        <v>92</v>
      </c>
      <c r="C358" s="73" t="s">
        <v>25</v>
      </c>
      <c r="D358" s="78">
        <v>2.9946324170571233E-6</v>
      </c>
      <c r="E358" s="32" t="s">
        <v>179</v>
      </c>
      <c r="F358" s="32" t="s">
        <v>880</v>
      </c>
      <c r="G358" s="33"/>
      <c r="H358" s="5" t="s">
        <v>209</v>
      </c>
    </row>
    <row r="359" spans="1:8" x14ac:dyDescent="0.3">
      <c r="A359" s="20" t="s">
        <v>89</v>
      </c>
      <c r="B359" s="21" t="s">
        <v>92</v>
      </c>
      <c r="C359" s="73" t="s">
        <v>31</v>
      </c>
      <c r="D359" s="78">
        <v>2.3432595615E-3</v>
      </c>
      <c r="E359" s="32" t="s">
        <v>178</v>
      </c>
      <c r="F359" s="32" t="s">
        <v>880</v>
      </c>
      <c r="G359" s="35"/>
      <c r="H359" s="5" t="s">
        <v>206</v>
      </c>
    </row>
    <row r="360" spans="1:8" x14ac:dyDescent="0.3">
      <c r="A360" s="69" t="s">
        <v>89</v>
      </c>
      <c r="B360" s="21" t="s">
        <v>92</v>
      </c>
      <c r="C360" s="73" t="s">
        <v>260</v>
      </c>
      <c r="D360" s="78">
        <v>4.9134776882805899E-8</v>
      </c>
      <c r="E360" s="32" t="s">
        <v>192</v>
      </c>
      <c r="F360" s="32" t="s">
        <v>880</v>
      </c>
      <c r="G360" s="35"/>
      <c r="H360" s="5" t="s">
        <v>210</v>
      </c>
    </row>
    <row r="361" spans="1:8" x14ac:dyDescent="0.3">
      <c r="A361" s="20" t="s">
        <v>148</v>
      </c>
      <c r="B361" s="21" t="s">
        <v>153</v>
      </c>
      <c r="C361" s="73" t="s">
        <v>27</v>
      </c>
      <c r="D361" s="34">
        <v>3.1985525000000001E-2</v>
      </c>
      <c r="E361" s="32" t="s">
        <v>28</v>
      </c>
      <c r="F361" s="32"/>
      <c r="G361" s="32"/>
      <c r="H361" s="5" t="s">
        <v>149</v>
      </c>
    </row>
    <row r="362" spans="1:8" x14ac:dyDescent="0.3">
      <c r="A362" s="20" t="s">
        <v>148</v>
      </c>
      <c r="B362" s="21" t="s">
        <v>153</v>
      </c>
      <c r="C362" s="73" t="s">
        <v>27</v>
      </c>
      <c r="D362" s="34">
        <v>3.3114249999999998E-2</v>
      </c>
      <c r="E362" s="32" t="s">
        <v>28</v>
      </c>
      <c r="F362" s="32"/>
      <c r="G362" s="32"/>
      <c r="H362" s="5" t="s">
        <v>959</v>
      </c>
    </row>
    <row r="363" spans="1:8" x14ac:dyDescent="0.3">
      <c r="A363" s="20" t="s">
        <v>148</v>
      </c>
      <c r="B363" s="21" t="s">
        <v>153</v>
      </c>
      <c r="C363" s="73" t="s">
        <v>27</v>
      </c>
      <c r="D363" s="34">
        <v>3.3146325000000004E-2</v>
      </c>
      <c r="E363" s="32" t="s">
        <v>28</v>
      </c>
      <c r="F363" s="32"/>
      <c r="G363" s="32"/>
      <c r="H363" s="5" t="s">
        <v>1058</v>
      </c>
    </row>
    <row r="364" spans="1:8" x14ac:dyDescent="0.3">
      <c r="A364" s="20" t="s">
        <v>166</v>
      </c>
      <c r="B364" s="21" t="s">
        <v>162</v>
      </c>
      <c r="C364" s="73" t="s">
        <v>46</v>
      </c>
      <c r="D364" s="32">
        <v>2127.3220000000001</v>
      </c>
      <c r="E364" s="32" t="s">
        <v>47</v>
      </c>
      <c r="F364" s="32" t="s">
        <v>48</v>
      </c>
      <c r="G364" s="32" t="s">
        <v>164</v>
      </c>
      <c r="H364" s="5" t="s">
        <v>257</v>
      </c>
    </row>
    <row r="365" spans="1:8" x14ac:dyDescent="0.3">
      <c r="A365" s="20" t="s">
        <v>166</v>
      </c>
      <c r="B365" s="21" t="s">
        <v>45</v>
      </c>
      <c r="C365" s="73" t="s">
        <v>46</v>
      </c>
      <c r="D365" s="32">
        <v>1624.21</v>
      </c>
      <c r="E365" s="32" t="s">
        <v>47</v>
      </c>
      <c r="F365" s="32" t="s">
        <v>48</v>
      </c>
      <c r="G365" s="32" t="s">
        <v>49</v>
      </c>
      <c r="H365" s="5" t="s">
        <v>50</v>
      </c>
    </row>
    <row r="366" spans="1:8" x14ac:dyDescent="0.3">
      <c r="A366" s="20" t="s">
        <v>166</v>
      </c>
      <c r="B366" s="21" t="s">
        <v>59</v>
      </c>
      <c r="C366" s="73" t="s">
        <v>46</v>
      </c>
      <c r="D366" s="32">
        <v>1923.5</v>
      </c>
      <c r="E366" s="32" t="s">
        <v>47</v>
      </c>
      <c r="F366" s="32" t="s">
        <v>48</v>
      </c>
      <c r="G366" s="32" t="s">
        <v>60</v>
      </c>
      <c r="H366" s="5" t="s">
        <v>61</v>
      </c>
    </row>
    <row r="367" spans="1:8" x14ac:dyDescent="0.3">
      <c r="A367" s="20" t="s">
        <v>166</v>
      </c>
      <c r="B367" s="21" t="s">
        <v>163</v>
      </c>
      <c r="C367" s="73" t="s">
        <v>46</v>
      </c>
      <c r="D367" s="32">
        <v>3</v>
      </c>
      <c r="E367" s="32" t="s">
        <v>47</v>
      </c>
      <c r="F367" s="32" t="s">
        <v>48</v>
      </c>
      <c r="G367" s="32"/>
      <c r="H367" s="5" t="s">
        <v>165</v>
      </c>
    </row>
    <row r="368" spans="1:8" x14ac:dyDescent="0.3">
      <c r="A368" s="20" t="s">
        <v>166</v>
      </c>
      <c r="B368" s="21" t="s">
        <v>51</v>
      </c>
      <c r="C368" s="73" t="s">
        <v>46</v>
      </c>
      <c r="D368" s="32">
        <v>677</v>
      </c>
      <c r="E368" s="32" t="s">
        <v>47</v>
      </c>
      <c r="F368" s="32" t="s">
        <v>48</v>
      </c>
      <c r="G368" s="32"/>
      <c r="H368" s="15" t="s">
        <v>52</v>
      </c>
    </row>
    <row r="369" spans="1:8" x14ac:dyDescent="0.3">
      <c r="A369" s="20" t="s">
        <v>166</v>
      </c>
      <c r="B369" s="21" t="s">
        <v>55</v>
      </c>
      <c r="C369" s="32" t="s">
        <v>46</v>
      </c>
      <c r="D369" s="32">
        <v>1300</v>
      </c>
      <c r="E369" s="32" t="s">
        <v>47</v>
      </c>
      <c r="F369" s="32" t="s">
        <v>48</v>
      </c>
      <c r="G369" s="32"/>
      <c r="H369" s="5" t="s">
        <v>56</v>
      </c>
    </row>
    <row r="370" spans="1:8" x14ac:dyDescent="0.3">
      <c r="A370" s="20" t="s">
        <v>166</v>
      </c>
      <c r="B370" s="21" t="s">
        <v>53</v>
      </c>
      <c r="C370" s="73" t="s">
        <v>46</v>
      </c>
      <c r="D370" s="32">
        <v>3170</v>
      </c>
      <c r="E370" s="32" t="s">
        <v>47</v>
      </c>
      <c r="F370" s="32" t="s">
        <v>48</v>
      </c>
      <c r="G370" s="32"/>
      <c r="H370" s="15" t="s">
        <v>54</v>
      </c>
    </row>
    <row r="371" spans="1:8" x14ac:dyDescent="0.3">
      <c r="A371" s="20" t="s">
        <v>166</v>
      </c>
      <c r="B371" s="21" t="s">
        <v>924</v>
      </c>
      <c r="C371" s="73" t="s">
        <v>46</v>
      </c>
      <c r="D371" s="32">
        <v>1120</v>
      </c>
      <c r="E371" s="32" t="s">
        <v>47</v>
      </c>
      <c r="F371" s="32" t="s">
        <v>48</v>
      </c>
      <c r="G371" s="32"/>
      <c r="H371" s="15" t="s">
        <v>926</v>
      </c>
    </row>
    <row r="372" spans="1:8" ht="43.2" x14ac:dyDescent="0.3">
      <c r="A372" s="20" t="s">
        <v>751</v>
      </c>
      <c r="B372" s="21" t="s">
        <v>587</v>
      </c>
      <c r="C372" s="73" t="s">
        <v>261</v>
      </c>
      <c r="D372" s="34">
        <v>1.2342E-3</v>
      </c>
      <c r="E372" s="32" t="s">
        <v>820</v>
      </c>
      <c r="F372" s="75" t="s">
        <v>863</v>
      </c>
      <c r="G372" s="32" t="s">
        <v>815</v>
      </c>
      <c r="H372" s="5" t="s">
        <v>814</v>
      </c>
    </row>
    <row r="373" spans="1:8" ht="28.8" x14ac:dyDescent="0.3">
      <c r="A373" s="20" t="s">
        <v>751</v>
      </c>
      <c r="B373" s="21" t="s">
        <v>586</v>
      </c>
      <c r="C373" s="73" t="s">
        <v>261</v>
      </c>
      <c r="D373" s="79">
        <v>1.19605E-4</v>
      </c>
      <c r="E373" s="32" t="s">
        <v>820</v>
      </c>
      <c r="F373" s="76" t="s">
        <v>863</v>
      </c>
      <c r="G373" s="80" t="s">
        <v>821</v>
      </c>
      <c r="H373" s="47" t="s">
        <v>819</v>
      </c>
    </row>
    <row r="374" spans="1:8" ht="28.8" x14ac:dyDescent="0.3">
      <c r="A374" s="20" t="s">
        <v>751</v>
      </c>
      <c r="B374" s="21" t="s">
        <v>586</v>
      </c>
      <c r="C374" s="73" t="s">
        <v>261</v>
      </c>
      <c r="D374" s="34">
        <v>1.0845E-3</v>
      </c>
      <c r="E374" s="32" t="s">
        <v>716</v>
      </c>
      <c r="F374" s="75" t="s">
        <v>863</v>
      </c>
      <c r="G374" s="32" t="s">
        <v>754</v>
      </c>
      <c r="H374" s="5" t="s">
        <v>756</v>
      </c>
    </row>
    <row r="375" spans="1:8" ht="28.8" x14ac:dyDescent="0.3">
      <c r="A375" s="20" t="s">
        <v>751</v>
      </c>
      <c r="B375" s="21" t="s">
        <v>752</v>
      </c>
      <c r="C375" s="73" t="s">
        <v>261</v>
      </c>
      <c r="D375" s="34">
        <v>3.1151000000000003E-4</v>
      </c>
      <c r="E375" s="32" t="s">
        <v>716</v>
      </c>
      <c r="F375" s="75" t="s">
        <v>863</v>
      </c>
      <c r="G375" s="32" t="s">
        <v>753</v>
      </c>
      <c r="H375" s="5" t="s">
        <v>755</v>
      </c>
    </row>
    <row r="376" spans="1:8" ht="28.8" x14ac:dyDescent="0.3">
      <c r="A376" s="20" t="s">
        <v>751</v>
      </c>
      <c r="B376" s="21" t="s">
        <v>752</v>
      </c>
      <c r="C376" s="73" t="s">
        <v>261</v>
      </c>
      <c r="D376" s="34">
        <v>7.6738000000000012E-4</v>
      </c>
      <c r="E376" s="32" t="s">
        <v>820</v>
      </c>
      <c r="F376" s="76" t="s">
        <v>863</v>
      </c>
      <c r="G376" s="32" t="s">
        <v>753</v>
      </c>
      <c r="H376" s="5" t="s">
        <v>922</v>
      </c>
    </row>
    <row r="377" spans="1:8" ht="28.8" x14ac:dyDescent="0.3">
      <c r="A377" s="20" t="s">
        <v>710</v>
      </c>
      <c r="B377" s="21" t="s">
        <v>721</v>
      </c>
      <c r="C377" s="73" t="s">
        <v>261</v>
      </c>
      <c r="D377" s="74">
        <v>1.3686000000000001E-4</v>
      </c>
      <c r="E377" s="75" t="s">
        <v>719</v>
      </c>
      <c r="F377" s="75" t="s">
        <v>863</v>
      </c>
      <c r="G377" s="75" t="s">
        <v>720</v>
      </c>
      <c r="H377" s="5" t="s">
        <v>714</v>
      </c>
    </row>
    <row r="378" spans="1:8" ht="43.2" x14ac:dyDescent="0.3">
      <c r="A378" s="20" t="s">
        <v>710</v>
      </c>
      <c r="B378" s="21" t="s">
        <v>718</v>
      </c>
      <c r="C378" s="73" t="s">
        <v>261</v>
      </c>
      <c r="D378" s="74">
        <v>2.1049000000000003E-4</v>
      </c>
      <c r="E378" s="81" t="s">
        <v>716</v>
      </c>
      <c r="F378" s="75" t="s">
        <v>863</v>
      </c>
      <c r="G378" s="75" t="s">
        <v>717</v>
      </c>
      <c r="H378" s="5" t="s">
        <v>713</v>
      </c>
    </row>
    <row r="379" spans="1:8" x14ac:dyDescent="0.3">
      <c r="A379" s="20" t="s">
        <v>710</v>
      </c>
      <c r="B379" s="21" t="s">
        <v>722</v>
      </c>
      <c r="C379" s="73" t="s">
        <v>261</v>
      </c>
      <c r="D379" s="34">
        <v>1.1582999999999999E-4</v>
      </c>
      <c r="E379" s="32" t="s">
        <v>543</v>
      </c>
      <c r="F379" s="32" t="s">
        <v>899</v>
      </c>
      <c r="G379" s="32" t="s">
        <v>722</v>
      </c>
      <c r="H379" s="5" t="s">
        <v>715</v>
      </c>
    </row>
    <row r="380" spans="1:8" x14ac:dyDescent="0.3">
      <c r="A380" s="20" t="s">
        <v>710</v>
      </c>
      <c r="B380" s="21" t="s">
        <v>808</v>
      </c>
      <c r="C380" s="73" t="s">
        <v>261</v>
      </c>
      <c r="D380" s="34">
        <v>6.7813200000000002E-4</v>
      </c>
      <c r="E380" s="32" t="s">
        <v>543</v>
      </c>
      <c r="F380" s="32" t="s">
        <v>899</v>
      </c>
      <c r="G380" s="32" t="s">
        <v>806</v>
      </c>
      <c r="H380" s="5" t="s">
        <v>807</v>
      </c>
    </row>
    <row r="381" spans="1:8" x14ac:dyDescent="0.3">
      <c r="A381" s="20" t="s">
        <v>710</v>
      </c>
      <c r="B381" s="21"/>
      <c r="C381" s="73" t="s">
        <v>711</v>
      </c>
      <c r="D381" s="34">
        <v>1</v>
      </c>
      <c r="E381" s="32"/>
      <c r="F381" s="32"/>
      <c r="G381" s="32"/>
      <c r="H381" s="5" t="s">
        <v>711</v>
      </c>
    </row>
    <row r="382" spans="1:8" x14ac:dyDescent="0.3">
      <c r="A382" s="20" t="s">
        <v>710</v>
      </c>
      <c r="B382" s="21"/>
      <c r="C382" s="73" t="s">
        <v>66</v>
      </c>
      <c r="D382" s="34">
        <v>1</v>
      </c>
      <c r="E382" s="32"/>
      <c r="F382" s="32"/>
      <c r="G382" s="32"/>
      <c r="H382" s="5" t="s">
        <v>712</v>
      </c>
    </row>
    <row r="383" spans="1:8" x14ac:dyDescent="0.3">
      <c r="A383" s="20" t="s">
        <v>93</v>
      </c>
      <c r="B383" s="20"/>
      <c r="C383" s="73" t="s">
        <v>261</v>
      </c>
      <c r="D383" s="113">
        <v>0.19841603596638982</v>
      </c>
      <c r="E383" s="73" t="s">
        <v>699</v>
      </c>
      <c r="F383" s="73" t="s">
        <v>1031</v>
      </c>
      <c r="G383" s="73" t="s">
        <v>692</v>
      </c>
      <c r="H383" s="6" t="s">
        <v>673</v>
      </c>
    </row>
    <row r="384" spans="1:8" x14ac:dyDescent="0.3">
      <c r="A384" s="20" t="s">
        <v>93</v>
      </c>
      <c r="B384" s="20"/>
      <c r="C384" s="73" t="s">
        <v>261</v>
      </c>
      <c r="D384" s="87">
        <v>2.2046226218487758E-2</v>
      </c>
      <c r="E384" s="73" t="s">
        <v>699</v>
      </c>
      <c r="F384" s="73" t="s">
        <v>1031</v>
      </c>
      <c r="G384" s="73" t="s">
        <v>1028</v>
      </c>
      <c r="H384" s="6" t="s">
        <v>1015</v>
      </c>
    </row>
    <row r="385" spans="1:8" x14ac:dyDescent="0.3">
      <c r="A385" s="20" t="s">
        <v>93</v>
      </c>
      <c r="B385" s="20"/>
      <c r="C385" s="73" t="s">
        <v>261</v>
      </c>
      <c r="D385" s="87">
        <v>1.1023113109243879E-2</v>
      </c>
      <c r="E385" s="73" t="s">
        <v>699</v>
      </c>
      <c r="F385" s="73" t="s">
        <v>1031</v>
      </c>
      <c r="G385" s="73" t="s">
        <v>691</v>
      </c>
      <c r="H385" s="6" t="s">
        <v>672</v>
      </c>
    </row>
    <row r="386" spans="1:8" x14ac:dyDescent="0.3">
      <c r="A386" s="20" t="s">
        <v>93</v>
      </c>
      <c r="B386" s="20"/>
      <c r="C386" s="73" t="s">
        <v>261</v>
      </c>
      <c r="D386" s="34">
        <v>0.12125424420168267</v>
      </c>
      <c r="E386" s="32" t="s">
        <v>699</v>
      </c>
      <c r="F386" s="32" t="s">
        <v>1031</v>
      </c>
      <c r="G386" s="32" t="s">
        <v>1030</v>
      </c>
      <c r="H386" s="6" t="s">
        <v>1017</v>
      </c>
    </row>
    <row r="387" spans="1:8" x14ac:dyDescent="0.3">
      <c r="A387" s="20" t="s">
        <v>93</v>
      </c>
      <c r="B387" s="20"/>
      <c r="C387" s="73" t="s">
        <v>261</v>
      </c>
      <c r="D387" s="34">
        <v>0.74957169142858371</v>
      </c>
      <c r="E387" s="32" t="s">
        <v>699</v>
      </c>
      <c r="F387" s="32" t="s">
        <v>1031</v>
      </c>
      <c r="G387" s="32" t="s">
        <v>836</v>
      </c>
      <c r="H387" s="6" t="s">
        <v>829</v>
      </c>
    </row>
    <row r="388" spans="1:8" x14ac:dyDescent="0.3">
      <c r="A388" s="20" t="s">
        <v>93</v>
      </c>
      <c r="B388" s="20"/>
      <c r="C388" s="73" t="s">
        <v>261</v>
      </c>
      <c r="D388" s="87">
        <v>1.1023113109243879E-2</v>
      </c>
      <c r="E388" s="73" t="s">
        <v>699</v>
      </c>
      <c r="F388" s="32" t="s">
        <v>1031</v>
      </c>
      <c r="G388" s="20" t="s">
        <v>687</v>
      </c>
      <c r="H388" s="6" t="s">
        <v>668</v>
      </c>
    </row>
    <row r="389" spans="1:8" x14ac:dyDescent="0.3">
      <c r="A389" s="21" t="s">
        <v>93</v>
      </c>
      <c r="B389" s="21"/>
      <c r="C389" s="32" t="s">
        <v>261</v>
      </c>
      <c r="D389" s="34">
        <v>2.2046226218487758E-2</v>
      </c>
      <c r="E389" s="32" t="s">
        <v>699</v>
      </c>
      <c r="F389" s="32" t="s">
        <v>1031</v>
      </c>
      <c r="G389" s="32" t="s">
        <v>688</v>
      </c>
      <c r="H389" s="5" t="s">
        <v>669</v>
      </c>
    </row>
    <row r="390" spans="1:8" x14ac:dyDescent="0.3">
      <c r="A390" s="21" t="s">
        <v>93</v>
      </c>
      <c r="B390" s="21"/>
      <c r="C390" s="73" t="s">
        <v>261</v>
      </c>
      <c r="D390" s="82">
        <v>5.5115565546219394E-2</v>
      </c>
      <c r="E390" s="32" t="s">
        <v>699</v>
      </c>
      <c r="F390" s="32" t="s">
        <v>1031</v>
      </c>
      <c r="G390" s="32" t="s">
        <v>686</v>
      </c>
      <c r="H390" s="5" t="s">
        <v>667</v>
      </c>
    </row>
    <row r="391" spans="1:8" x14ac:dyDescent="0.3">
      <c r="A391" s="21" t="s">
        <v>93</v>
      </c>
      <c r="B391" s="21"/>
      <c r="C391" s="73" t="s">
        <v>261</v>
      </c>
      <c r="D391" s="34">
        <v>0.30864716705882861</v>
      </c>
      <c r="E391" s="32" t="s">
        <v>699</v>
      </c>
      <c r="F391" s="32" t="s">
        <v>1031</v>
      </c>
      <c r="G391" s="32" t="s">
        <v>1019</v>
      </c>
      <c r="H391" s="5" t="s">
        <v>1013</v>
      </c>
    </row>
    <row r="392" spans="1:8" x14ac:dyDescent="0.3">
      <c r="A392" s="21" t="s">
        <v>93</v>
      </c>
      <c r="B392" s="21"/>
      <c r="C392" s="32" t="s">
        <v>261</v>
      </c>
      <c r="D392" s="34">
        <v>0.30864716705882861</v>
      </c>
      <c r="E392" s="32" t="s">
        <v>699</v>
      </c>
      <c r="F392" s="32" t="s">
        <v>1031</v>
      </c>
      <c r="G392" s="32" t="s">
        <v>1019</v>
      </c>
      <c r="H392" s="5" t="s">
        <v>1050</v>
      </c>
    </row>
    <row r="393" spans="1:8" x14ac:dyDescent="0.3">
      <c r="A393" s="21" t="s">
        <v>93</v>
      </c>
      <c r="B393" s="21"/>
      <c r="C393" s="21" t="s">
        <v>261</v>
      </c>
      <c r="D393" s="100">
        <v>5.5115565546219401E-2</v>
      </c>
      <c r="E393" s="21" t="s">
        <v>1053</v>
      </c>
      <c r="F393" s="21" t="s">
        <v>1031</v>
      </c>
      <c r="G393" s="21" t="s">
        <v>1054</v>
      </c>
      <c r="H393" s="5" t="s">
        <v>1051</v>
      </c>
    </row>
    <row r="394" spans="1:8" x14ac:dyDescent="0.3">
      <c r="A394" s="21" t="s">
        <v>93</v>
      </c>
      <c r="B394" s="21"/>
      <c r="C394" s="73" t="s">
        <v>261</v>
      </c>
      <c r="D394" s="34">
        <v>0.1543235835294143</v>
      </c>
      <c r="E394" s="32" t="s">
        <v>699</v>
      </c>
      <c r="F394" s="32" t="s">
        <v>1031</v>
      </c>
      <c r="G394" s="32" t="s">
        <v>291</v>
      </c>
      <c r="H394" s="5" t="s">
        <v>665</v>
      </c>
    </row>
    <row r="395" spans="1:8" x14ac:dyDescent="0.3">
      <c r="A395" s="21" t="s">
        <v>93</v>
      </c>
      <c r="B395" s="21"/>
      <c r="C395" s="73" t="s">
        <v>261</v>
      </c>
      <c r="D395" s="34">
        <v>0.23148537529412144</v>
      </c>
      <c r="E395" s="32" t="s">
        <v>699</v>
      </c>
      <c r="F395" s="32" t="s">
        <v>1031</v>
      </c>
      <c r="G395" s="32" t="s">
        <v>697</v>
      </c>
      <c r="H395" s="5" t="s">
        <v>679</v>
      </c>
    </row>
    <row r="396" spans="1:8" x14ac:dyDescent="0.3">
      <c r="A396" s="21" t="s">
        <v>93</v>
      </c>
      <c r="B396" s="21"/>
      <c r="C396" s="32" t="s">
        <v>261</v>
      </c>
      <c r="D396" s="34">
        <v>2.4404656276834</v>
      </c>
      <c r="E396" s="32" t="s">
        <v>699</v>
      </c>
      <c r="F396" s="32" t="s">
        <v>1032</v>
      </c>
      <c r="G396" s="32" t="s">
        <v>1029</v>
      </c>
      <c r="H396" s="5" t="s">
        <v>1016</v>
      </c>
    </row>
    <row r="397" spans="1:8" ht="43.2" x14ac:dyDescent="0.3">
      <c r="A397" s="21" t="s">
        <v>93</v>
      </c>
      <c r="B397" s="21"/>
      <c r="C397" s="32" t="s">
        <v>261</v>
      </c>
      <c r="D397" s="34">
        <v>4.4319176903303399E-2</v>
      </c>
      <c r="E397" s="32" t="s">
        <v>699</v>
      </c>
      <c r="F397" s="32" t="s">
        <v>1032</v>
      </c>
      <c r="G397" s="32" t="s">
        <v>693</v>
      </c>
      <c r="H397" s="5" t="s">
        <v>830</v>
      </c>
    </row>
    <row r="398" spans="1:8" ht="28.8" x14ac:dyDescent="0.3">
      <c r="A398" s="21" t="s">
        <v>93</v>
      </c>
      <c r="B398" s="21"/>
      <c r="C398" s="32" t="s">
        <v>261</v>
      </c>
      <c r="D398" s="34">
        <v>2.8549618764799001</v>
      </c>
      <c r="E398" s="32" t="s">
        <v>699</v>
      </c>
      <c r="F398" s="32" t="s">
        <v>1032</v>
      </c>
      <c r="G398" s="32" t="s">
        <v>684</v>
      </c>
      <c r="H398" s="5" t="s">
        <v>664</v>
      </c>
    </row>
    <row r="399" spans="1:8" ht="28.8" x14ac:dyDescent="0.3">
      <c r="A399" s="21" t="s">
        <v>93</v>
      </c>
      <c r="B399" s="20"/>
      <c r="C399" s="73" t="s">
        <v>261</v>
      </c>
      <c r="D399" s="87">
        <v>1.05157427048723</v>
      </c>
      <c r="E399" s="73" t="s">
        <v>699</v>
      </c>
      <c r="F399" s="73" t="s">
        <v>1032</v>
      </c>
      <c r="G399" s="73" t="s">
        <v>698</v>
      </c>
      <c r="H399" s="6" t="s">
        <v>680</v>
      </c>
    </row>
    <row r="400" spans="1:8" x14ac:dyDescent="0.3">
      <c r="A400" s="21" t="s">
        <v>93</v>
      </c>
      <c r="B400" s="21"/>
      <c r="C400" s="32" t="s">
        <v>261</v>
      </c>
      <c r="D400" s="34">
        <v>0.63934056033614495</v>
      </c>
      <c r="E400" s="32" t="s">
        <v>699</v>
      </c>
      <c r="F400" s="32" t="s">
        <v>1031</v>
      </c>
      <c r="G400" s="32" t="s">
        <v>694</v>
      </c>
      <c r="H400" s="5" t="s">
        <v>676</v>
      </c>
    </row>
    <row r="401" spans="1:8" x14ac:dyDescent="0.3">
      <c r="A401" s="21" t="s">
        <v>93</v>
      </c>
      <c r="B401" s="21"/>
      <c r="C401" s="32" t="s">
        <v>261</v>
      </c>
      <c r="D401" s="34">
        <v>5.5115565546219394E-2</v>
      </c>
      <c r="E401" s="32" t="s">
        <v>699</v>
      </c>
      <c r="F401" s="32" t="s">
        <v>1031</v>
      </c>
      <c r="G401" s="32" t="s">
        <v>690</v>
      </c>
      <c r="H401" s="5" t="s">
        <v>671</v>
      </c>
    </row>
    <row r="402" spans="1:8" x14ac:dyDescent="0.3">
      <c r="A402" s="21" t="s">
        <v>93</v>
      </c>
      <c r="B402" s="21"/>
      <c r="C402" s="73" t="s">
        <v>261</v>
      </c>
      <c r="D402" s="87">
        <v>0.14330047042017041</v>
      </c>
      <c r="E402" s="73" t="s">
        <v>699</v>
      </c>
      <c r="F402" s="73" t="s">
        <v>1031</v>
      </c>
      <c r="G402" s="73" t="s">
        <v>681</v>
      </c>
      <c r="H402" s="5" t="s">
        <v>654</v>
      </c>
    </row>
    <row r="403" spans="1:8" x14ac:dyDescent="0.3">
      <c r="A403" s="21" t="s">
        <v>93</v>
      </c>
      <c r="B403" s="21"/>
      <c r="C403" s="32" t="s">
        <v>261</v>
      </c>
      <c r="D403" s="34">
        <v>0.59524810789916949</v>
      </c>
      <c r="E403" s="32" t="s">
        <v>699</v>
      </c>
      <c r="F403" s="32" t="s">
        <v>1031</v>
      </c>
      <c r="G403" s="32" t="s">
        <v>833</v>
      </c>
      <c r="H403" s="5" t="s">
        <v>655</v>
      </c>
    </row>
    <row r="404" spans="1:8" x14ac:dyDescent="0.3">
      <c r="A404" s="21" t="s">
        <v>93</v>
      </c>
      <c r="B404" s="21"/>
      <c r="C404" s="32" t="s">
        <v>261</v>
      </c>
      <c r="D404" s="34">
        <v>0.9810570667227051</v>
      </c>
      <c r="E404" s="32" t="s">
        <v>699</v>
      </c>
      <c r="F404" s="32" t="s">
        <v>1031</v>
      </c>
      <c r="G404" s="32" t="s">
        <v>1052</v>
      </c>
      <c r="H404" s="5" t="s">
        <v>1049</v>
      </c>
    </row>
    <row r="405" spans="1:8" x14ac:dyDescent="0.3">
      <c r="A405" s="21" t="s">
        <v>93</v>
      </c>
      <c r="B405" s="21"/>
      <c r="C405" s="73" t="s">
        <v>261</v>
      </c>
      <c r="D405" s="87">
        <v>7.7161791764707152E-2</v>
      </c>
      <c r="E405" s="73" t="s">
        <v>699</v>
      </c>
      <c r="F405" s="73" t="s">
        <v>1031</v>
      </c>
      <c r="G405" s="73" t="s">
        <v>682</v>
      </c>
      <c r="H405" s="5" t="s">
        <v>659</v>
      </c>
    </row>
    <row r="406" spans="1:8" x14ac:dyDescent="0.3">
      <c r="A406" s="21" t="s">
        <v>93</v>
      </c>
      <c r="B406" s="21"/>
      <c r="C406" s="73" t="s">
        <v>261</v>
      </c>
      <c r="D406" s="34">
        <v>2.5794084675630673</v>
      </c>
      <c r="E406" s="73" t="s">
        <v>699</v>
      </c>
      <c r="F406" s="73" t="s">
        <v>1031</v>
      </c>
      <c r="G406" s="32" t="s">
        <v>835</v>
      </c>
      <c r="H406" s="5" t="s">
        <v>828</v>
      </c>
    </row>
    <row r="407" spans="1:8" x14ac:dyDescent="0.3">
      <c r="A407" s="21" t="s">
        <v>93</v>
      </c>
      <c r="B407" s="20"/>
      <c r="C407" s="73" t="s">
        <v>261</v>
      </c>
      <c r="D407" s="87">
        <v>2.2046226218487758E-2</v>
      </c>
      <c r="E407" s="73" t="s">
        <v>699</v>
      </c>
      <c r="F407" s="73" t="s">
        <v>1031</v>
      </c>
      <c r="G407" s="32" t="s">
        <v>696</v>
      </c>
      <c r="H407" s="6" t="s">
        <v>678</v>
      </c>
    </row>
    <row r="408" spans="1:8" x14ac:dyDescent="0.3">
      <c r="A408" s="20" t="s">
        <v>93</v>
      </c>
      <c r="B408" s="20"/>
      <c r="C408" s="32" t="s">
        <v>261</v>
      </c>
      <c r="D408" s="87">
        <v>0.24250848840336534</v>
      </c>
      <c r="E408" s="73" t="s">
        <v>699</v>
      </c>
      <c r="F408" s="73" t="s">
        <v>1031</v>
      </c>
      <c r="G408" s="73" t="s">
        <v>695</v>
      </c>
      <c r="H408" s="6" t="s">
        <v>677</v>
      </c>
    </row>
    <row r="409" spans="1:8" x14ac:dyDescent="0.3">
      <c r="A409" s="20" t="s">
        <v>93</v>
      </c>
      <c r="B409" s="20"/>
      <c r="C409" s="32" t="s">
        <v>261</v>
      </c>
      <c r="D409" s="82">
        <v>0.82673348319329087</v>
      </c>
      <c r="E409" s="32" t="s">
        <v>699</v>
      </c>
      <c r="F409" s="73" t="s">
        <v>1031</v>
      </c>
      <c r="G409" s="73" t="s">
        <v>825</v>
      </c>
      <c r="H409" s="6" t="s">
        <v>663</v>
      </c>
    </row>
    <row r="410" spans="1:8" x14ac:dyDescent="0.3">
      <c r="A410" s="20" t="s">
        <v>93</v>
      </c>
      <c r="B410" s="20"/>
      <c r="C410" s="32" t="s">
        <v>261</v>
      </c>
      <c r="D410" s="34">
        <v>9.920801798319491E-2</v>
      </c>
      <c r="E410" s="32" t="s">
        <v>699</v>
      </c>
      <c r="F410" s="73" t="s">
        <v>1031</v>
      </c>
      <c r="G410" s="73" t="s">
        <v>683</v>
      </c>
      <c r="H410" s="6" t="s">
        <v>660</v>
      </c>
    </row>
    <row r="411" spans="1:8" x14ac:dyDescent="0.3">
      <c r="A411" s="20" t="s">
        <v>93</v>
      </c>
      <c r="B411" s="20"/>
      <c r="C411" s="32" t="s">
        <v>261</v>
      </c>
      <c r="D411" s="87">
        <v>0.25353160151260923</v>
      </c>
      <c r="E411" s="73" t="s">
        <v>699</v>
      </c>
      <c r="F411" s="32" t="s">
        <v>1031</v>
      </c>
      <c r="G411" s="73" t="s">
        <v>838</v>
      </c>
      <c r="H411" s="6" t="s">
        <v>832</v>
      </c>
    </row>
    <row r="412" spans="1:8" x14ac:dyDescent="0.3">
      <c r="A412" s="20" t="s">
        <v>93</v>
      </c>
      <c r="B412" s="20"/>
      <c r="C412" s="32" t="s">
        <v>261</v>
      </c>
      <c r="D412" s="87">
        <v>8.8838600000000004E-3</v>
      </c>
      <c r="E412" s="73" t="s">
        <v>699</v>
      </c>
      <c r="F412" s="32" t="s">
        <v>863</v>
      </c>
      <c r="G412" s="73" t="s">
        <v>837</v>
      </c>
      <c r="H412" s="6" t="s">
        <v>831</v>
      </c>
    </row>
    <row r="413" spans="1:8" x14ac:dyDescent="0.3">
      <c r="A413" s="20" t="s">
        <v>93</v>
      </c>
      <c r="B413" s="21"/>
      <c r="C413" s="32" t="s">
        <v>261</v>
      </c>
      <c r="D413" s="34">
        <v>0.11023113109243879</v>
      </c>
      <c r="E413" s="32" t="s">
        <v>699</v>
      </c>
      <c r="F413" s="32" t="s">
        <v>1031</v>
      </c>
      <c r="G413" s="32" t="s">
        <v>689</v>
      </c>
      <c r="H413" s="5" t="s">
        <v>670</v>
      </c>
    </row>
    <row r="414" spans="1:8" ht="43.2" x14ac:dyDescent="0.3">
      <c r="A414" s="20" t="s">
        <v>93</v>
      </c>
      <c r="B414" s="21"/>
      <c r="C414" s="32" t="s">
        <v>261</v>
      </c>
      <c r="D414" s="34">
        <v>0.32822159278727803</v>
      </c>
      <c r="E414" s="32" t="s">
        <v>699</v>
      </c>
      <c r="F414" s="32" t="s">
        <v>1032</v>
      </c>
      <c r="G414" s="32" t="s">
        <v>834</v>
      </c>
      <c r="H414" s="5" t="s">
        <v>661</v>
      </c>
    </row>
    <row r="415" spans="1:8" x14ac:dyDescent="0.3">
      <c r="A415" s="20" t="s">
        <v>93</v>
      </c>
      <c r="B415" s="21"/>
      <c r="C415" s="32" t="s">
        <v>261</v>
      </c>
      <c r="D415" s="34">
        <v>6.4106099999999997E-3</v>
      </c>
      <c r="E415" s="32" t="s">
        <v>699</v>
      </c>
      <c r="F415" s="32" t="s">
        <v>863</v>
      </c>
      <c r="G415" s="32" t="s">
        <v>685</v>
      </c>
      <c r="H415" s="5" t="s">
        <v>841</v>
      </c>
    </row>
    <row r="416" spans="1:8" x14ac:dyDescent="0.3">
      <c r="A416" s="20" t="s">
        <v>93</v>
      </c>
      <c r="B416" s="21"/>
      <c r="C416" s="32" t="s">
        <v>261</v>
      </c>
      <c r="D416" s="34">
        <v>1.2339999999999999E-3</v>
      </c>
      <c r="E416" s="32" t="s">
        <v>699</v>
      </c>
      <c r="F416" s="32" t="s">
        <v>863</v>
      </c>
      <c r="G416" s="32" t="s">
        <v>1026</v>
      </c>
      <c r="H416" s="5" t="s">
        <v>1014</v>
      </c>
    </row>
    <row r="417" spans="1:8" x14ac:dyDescent="0.3">
      <c r="A417" s="20" t="s">
        <v>93</v>
      </c>
      <c r="B417" s="20"/>
      <c r="C417" s="32" t="s">
        <v>261</v>
      </c>
      <c r="D417" s="73">
        <v>9.8485E-4</v>
      </c>
      <c r="E417" s="73" t="s">
        <v>699</v>
      </c>
      <c r="F417" s="73" t="s">
        <v>863</v>
      </c>
      <c r="G417" s="73" t="s">
        <v>1023</v>
      </c>
      <c r="H417" s="6" t="s">
        <v>653</v>
      </c>
    </row>
    <row r="418" spans="1:8" x14ac:dyDescent="0.3">
      <c r="A418" s="20" t="s">
        <v>93</v>
      </c>
      <c r="B418" s="20"/>
      <c r="C418" s="32" t="s">
        <v>261</v>
      </c>
      <c r="D418" s="87">
        <v>6.4106099999999997E-3</v>
      </c>
      <c r="E418" s="73" t="s">
        <v>699</v>
      </c>
      <c r="F418" s="73" t="s">
        <v>863</v>
      </c>
      <c r="G418" s="73" t="s">
        <v>1022</v>
      </c>
      <c r="H418" s="6" t="s">
        <v>675</v>
      </c>
    </row>
    <row r="419" spans="1:8" x14ac:dyDescent="0.3">
      <c r="A419" s="20" t="s">
        <v>93</v>
      </c>
      <c r="B419" s="20"/>
      <c r="C419" s="32" t="s">
        <v>261</v>
      </c>
      <c r="D419" s="34">
        <v>6.4106099999999997E-3</v>
      </c>
      <c r="E419" s="32" t="s">
        <v>699</v>
      </c>
      <c r="F419" s="32" t="s">
        <v>863</v>
      </c>
      <c r="G419" s="32" t="s">
        <v>1018</v>
      </c>
      <c r="H419" s="5" t="s">
        <v>674</v>
      </c>
    </row>
    <row r="420" spans="1:8" x14ac:dyDescent="0.3">
      <c r="A420" s="20" t="s">
        <v>93</v>
      </c>
      <c r="B420" s="20"/>
      <c r="C420" s="32" t="s">
        <v>261</v>
      </c>
      <c r="D420" s="87">
        <v>6.4106099999999997E-3</v>
      </c>
      <c r="E420" s="73" t="s">
        <v>699</v>
      </c>
      <c r="F420" s="73" t="s">
        <v>863</v>
      </c>
      <c r="G420" s="73" t="s">
        <v>1021</v>
      </c>
      <c r="H420" s="6" t="s">
        <v>662</v>
      </c>
    </row>
    <row r="421" spans="1:8" ht="28.8" x14ac:dyDescent="0.3">
      <c r="A421" s="20" t="s">
        <v>93</v>
      </c>
      <c r="B421" s="20"/>
      <c r="C421" s="32" t="s">
        <v>261</v>
      </c>
      <c r="D421" s="87">
        <v>6.4106099999999997E-3</v>
      </c>
      <c r="E421" s="73" t="s">
        <v>699</v>
      </c>
      <c r="F421" s="73" t="s">
        <v>863</v>
      </c>
      <c r="G421" s="73" t="s">
        <v>1024</v>
      </c>
      <c r="H421" s="6" t="s">
        <v>657</v>
      </c>
    </row>
    <row r="422" spans="1:8" x14ac:dyDescent="0.3">
      <c r="A422" s="20" t="s">
        <v>93</v>
      </c>
      <c r="B422" s="20"/>
      <c r="C422" s="32" t="s">
        <v>261</v>
      </c>
      <c r="D422" s="34">
        <v>6.4106099999999997E-3</v>
      </c>
      <c r="E422" s="73" t="s">
        <v>699</v>
      </c>
      <c r="F422" s="32" t="s">
        <v>863</v>
      </c>
      <c r="G422" s="32" t="s">
        <v>1020</v>
      </c>
      <c r="H422" s="5" t="s">
        <v>656</v>
      </c>
    </row>
    <row r="423" spans="1:8" x14ac:dyDescent="0.3">
      <c r="A423" s="20" t="s">
        <v>93</v>
      </c>
      <c r="B423" s="20"/>
      <c r="C423" s="32" t="s">
        <v>261</v>
      </c>
      <c r="D423" s="87">
        <v>6.4106099999999997E-3</v>
      </c>
      <c r="E423" s="73" t="s">
        <v>699</v>
      </c>
      <c r="F423" s="73" t="s">
        <v>863</v>
      </c>
      <c r="G423" s="73" t="s">
        <v>1025</v>
      </c>
      <c r="H423" s="6" t="s">
        <v>658</v>
      </c>
    </row>
    <row r="424" spans="1:8" x14ac:dyDescent="0.3">
      <c r="A424" s="20" t="s">
        <v>93</v>
      </c>
      <c r="B424" s="21"/>
      <c r="C424" s="32" t="s">
        <v>261</v>
      </c>
      <c r="D424" s="34">
        <v>2.1280999999999998E-2</v>
      </c>
      <c r="E424" s="32" t="s">
        <v>699</v>
      </c>
      <c r="F424" s="32" t="s">
        <v>863</v>
      </c>
      <c r="G424" s="32" t="s">
        <v>839</v>
      </c>
      <c r="H424" s="5" t="s">
        <v>840</v>
      </c>
    </row>
    <row r="425" spans="1:8" ht="28.8" x14ac:dyDescent="0.3">
      <c r="A425" s="20" t="s">
        <v>93</v>
      </c>
      <c r="B425" s="20"/>
      <c r="C425" s="32" t="s">
        <v>261</v>
      </c>
      <c r="D425" s="87">
        <v>0.52033419999999997</v>
      </c>
      <c r="E425" s="73" t="s">
        <v>699</v>
      </c>
      <c r="F425" s="73" t="s">
        <v>863</v>
      </c>
      <c r="G425" s="73" t="s">
        <v>1027</v>
      </c>
      <c r="H425" s="6" t="s">
        <v>666</v>
      </c>
    </row>
    <row r="426" spans="1:8" x14ac:dyDescent="0.3">
      <c r="A426" s="42" t="s">
        <v>223</v>
      </c>
      <c r="B426" s="20" t="s">
        <v>65</v>
      </c>
      <c r="C426" s="32" t="s">
        <v>66</v>
      </c>
      <c r="D426" s="87">
        <v>1</v>
      </c>
      <c r="E426" s="73" t="s">
        <v>177</v>
      </c>
      <c r="F426" s="73"/>
      <c r="G426" s="88"/>
      <c r="H426" s="18" t="s">
        <v>65</v>
      </c>
    </row>
    <row r="427" spans="1:8" ht="43.2" x14ac:dyDescent="0.3">
      <c r="A427" s="20" t="s">
        <v>264</v>
      </c>
      <c r="B427" s="21" t="s">
        <v>167</v>
      </c>
      <c r="C427" s="32" t="s">
        <v>36</v>
      </c>
      <c r="D427" s="78">
        <v>3.6615652680788022E-4</v>
      </c>
      <c r="E427" s="33" t="s">
        <v>251</v>
      </c>
      <c r="F427" s="32" t="s">
        <v>1068</v>
      </c>
      <c r="G427" s="33" t="s">
        <v>1069</v>
      </c>
      <c r="H427" s="5" t="s">
        <v>265</v>
      </c>
    </row>
    <row r="428" spans="1:8" ht="43.2" x14ac:dyDescent="0.3">
      <c r="A428" s="20" t="s">
        <v>264</v>
      </c>
      <c r="B428" s="21" t="s">
        <v>77</v>
      </c>
      <c r="C428" s="32" t="s">
        <v>24</v>
      </c>
      <c r="D428" s="78">
        <v>3.539181617089804E-4</v>
      </c>
      <c r="E428" s="33" t="s">
        <v>252</v>
      </c>
      <c r="F428" s="32" t="s">
        <v>1068</v>
      </c>
      <c r="G428" s="33" t="s">
        <v>1069</v>
      </c>
      <c r="H428" s="5" t="s">
        <v>266</v>
      </c>
    </row>
    <row r="429" spans="1:8" ht="43.2" x14ac:dyDescent="0.3">
      <c r="A429" s="20" t="s">
        <v>264</v>
      </c>
      <c r="B429" s="21" t="s">
        <v>77</v>
      </c>
      <c r="C429" s="32" t="s">
        <v>259</v>
      </c>
      <c r="D429" s="78">
        <v>5.6830284691087483E-6</v>
      </c>
      <c r="E429" s="35" t="s">
        <v>181</v>
      </c>
      <c r="F429" s="32" t="s">
        <v>1068</v>
      </c>
      <c r="G429" s="33" t="s">
        <v>1069</v>
      </c>
      <c r="H429" s="5" t="s">
        <v>267</v>
      </c>
    </row>
  </sheetData>
  <phoneticPr fontId="8" type="noConversion"/>
  <hyperlinks>
    <hyperlink ref="G108" r:id="rId1" xr:uid="{0C81ADF3-4F17-4994-B708-FB570F2C0384}"/>
    <hyperlink ref="F281" r:id="rId2" display="ΡΑΕ" xr:uid="{4D1F09E0-3F2B-4C86-9ACF-35B61B7F8BC2}"/>
    <hyperlink ref="F282" r:id="rId3" xr:uid="{341ABBB2-5F6A-421C-A423-A9454C2FC047}"/>
    <hyperlink ref="F283" r:id="rId4" display="ΡΑΕ" xr:uid="{FD69E947-3973-4D56-9C01-12FC111F1BCF}"/>
    <hyperlink ref="F335" r:id="rId5" xr:uid="{5ECA1F90-EEED-403D-8162-847503D2CED5}"/>
    <hyperlink ref="F65" r:id="rId6" xr:uid="{E236F95D-C923-4F77-A8A6-8243B6E8858A}"/>
    <hyperlink ref="F63" r:id="rId7" xr:uid="{744463FD-9AA8-43EA-9BAA-63D244AB4AC6}"/>
    <hyperlink ref="F64" r:id="rId8" xr:uid="{0200DA4A-D226-4C94-97FC-1DB45B81ACC0}"/>
    <hyperlink ref="F288" r:id="rId9" display="https://data.worldbank.org/indicator/EG.ELC.LOSS.ZS" xr:uid="{50D61B5C-31E6-40FB-8031-0B6B8B806DDC}"/>
    <hyperlink ref="F284" r:id="rId10" display="https://www.admie.gr/sites/default/files/attached-files/type-file/2025/02/Energy_Report_202412_v2_en.pdf" xr:uid="{3BE897DF-F055-4142-8B11-0D6FE7A9402F}"/>
    <hyperlink ref="F334" r:id="rId11" display="https://iea.blob.core.windows.net/assets/67fb0049-ec99-470d-8412-1ed9201e576f/EnergyStatisticsManual.pdf" xr:uid="{CA5B1D79-1693-43C9-8548-6ADA8BFD4481}"/>
    <hyperlink ref="F336" r:id="rId12" display="https://iea.blob.core.windows.net/assets/67fb0049-ec99-470d-8412-1ed9201e576f/EnergyStatisticsManual.pdf" xr:uid="{308BBA79-87E5-47DE-B974-E7A1A0D07A3D}"/>
  </hyperlinks>
  <pageMargins left="0.7" right="0.7" top="0.75" bottom="0.75" header="0.3" footer="0.3"/>
  <pageSetup paperSize="9" orientation="portrait" horizontalDpi="4294967293" verticalDpi="4294967293" r:id="rId13"/>
  <legacyDrawing r:id="rId14"/>
  <tableParts count="1"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b3551f-7fc7-471e-9ef4-5de5e8b24ecb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BBB741EF8ABA4485400CFF5465C3F6" ma:contentTypeVersion="16" ma:contentTypeDescription="Create a new document." ma:contentTypeScope="" ma:versionID="676c36766aebf41e712bfe7add879abd">
  <xsd:schema xmlns:xsd="http://www.w3.org/2001/XMLSchema" xmlns:xs="http://www.w3.org/2001/XMLSchema" xmlns:p="http://schemas.microsoft.com/office/2006/metadata/properties" xmlns:ns1="http://schemas.microsoft.com/sharepoint/v3" xmlns:ns2="2cb3551f-7fc7-471e-9ef4-5de5e8b24ecb" xmlns:ns3="2013df2e-1bcd-4982-9df2-1a4d116cf9ff" targetNamespace="http://schemas.microsoft.com/office/2006/metadata/properties" ma:root="true" ma:fieldsID="cc937a3680019e292c690d9b3eff924d" ns1:_="" ns2:_="" ns3:_="">
    <xsd:import namespace="http://schemas.microsoft.com/sharepoint/v3"/>
    <xsd:import namespace="2cb3551f-7fc7-471e-9ef4-5de5e8b24ecb"/>
    <xsd:import namespace="2013df2e-1bcd-4982-9df2-1a4d116cf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b3551f-7fc7-471e-9ef4-5de5e8b24e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3a8b2f3-5aaf-450f-afe7-0c2cfd22b7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13df2e-1bcd-4982-9df2-1a4d116cf9f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F799AC-AFE1-4467-ACEA-5613867FF1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0DDE29-9595-4E7D-9CDC-77886BB9373A}">
  <ds:schemaRefs>
    <ds:schemaRef ds:uri="http://schemas.microsoft.com/office/2006/documentManagement/types"/>
    <ds:schemaRef ds:uri="http://www.w3.org/XML/1998/namespace"/>
    <ds:schemaRef ds:uri="http://purl.org/dc/elements/1.1/"/>
    <ds:schemaRef ds:uri="2cb3551f-7fc7-471e-9ef4-5de5e8b24ecb"/>
    <ds:schemaRef ds:uri="http://purl.org/dc/terms/"/>
    <ds:schemaRef ds:uri="http://schemas.microsoft.com/sharepoint/v3"/>
    <ds:schemaRef ds:uri="http://purl.org/dc/dcmitype/"/>
    <ds:schemaRef ds:uri="http://schemas.microsoft.com/office/infopath/2007/PartnerControls"/>
    <ds:schemaRef ds:uri="2013df2e-1bcd-4982-9df2-1a4d116cf9ff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A9DA7B3-F435-413F-88E4-6AB913B099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cb3551f-7fc7-471e-9ef4-5de5e8b24ecb"/>
    <ds:schemaRef ds:uri="2013df2e-1bcd-4982-9df2-1a4d116cf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ad6e031b-6622-4596-babd-d18e26234ac6}" enabled="1" method="Standard" siteId="{1998f5f4-507b-4bba-aec4-87754c64edc9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Calculations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Siskos</dc:creator>
  <cp:lastModifiedBy>Gregory Siskos</cp:lastModifiedBy>
  <dcterms:created xsi:type="dcterms:W3CDTF">2015-06-05T18:19:34Z</dcterms:created>
  <dcterms:modified xsi:type="dcterms:W3CDTF">2025-04-14T09:38:24Z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0x01010069BBB741EF8ABA4485400CFF5465C3F6</vt:lpwstr>
  </property>
  <property fmtid="{D5CDD505-2E9C-101B-9397-08002B2CF9AE}" pid="3" name="MediaServiceImageTags">
    <vt:lpwstr/>
  </property>
  <property fmtid="{D5CDD505-2E9C-101B-9397-08002B2CF9AE}" pid="4" name="MSIP_Label_ad6e031b-6622-4596-babd-d18e26234ac6_Enabled">
    <vt:lpwstr>true</vt:lpwstr>
  </property>
  <property fmtid="{D5CDD505-2E9C-101B-9397-08002B2CF9AE}" pid="5" name="MSIP_Label_ad6e031b-6622-4596-babd-d18e26234ac6_SetDate">
    <vt:lpwstr>2024-02-14T11:24:34Z</vt:lpwstr>
  </property>
  <property fmtid="{D5CDD505-2E9C-101B-9397-08002B2CF9AE}" pid="6" name="MSIP_Label_ad6e031b-6622-4596-babd-d18e26234ac6_Method">
    <vt:lpwstr>Standard</vt:lpwstr>
  </property>
  <property fmtid="{D5CDD505-2E9C-101B-9397-08002B2CF9AE}" pid="7" name="MSIP_Label_ad6e031b-6622-4596-babd-d18e26234ac6_Name">
    <vt:lpwstr>All Employees (unrestricted)</vt:lpwstr>
  </property>
  <property fmtid="{D5CDD505-2E9C-101B-9397-08002B2CF9AE}" pid="8" name="MSIP_Label_ad6e031b-6622-4596-babd-d18e26234ac6_SiteId">
    <vt:lpwstr>1998f5f4-507b-4bba-aec4-87754c64edc9</vt:lpwstr>
  </property>
  <property fmtid="{D5CDD505-2E9C-101B-9397-08002B2CF9AE}" pid="9" name="MSIP_Label_ad6e031b-6622-4596-babd-d18e26234ac6_ActionId">
    <vt:lpwstr>b90d8e26-1e47-4118-ac17-d7193a90d37e</vt:lpwstr>
  </property>
  <property fmtid="{D5CDD505-2E9C-101B-9397-08002B2CF9AE}" pid="10" name="MSIP_Label_ad6e031b-6622-4596-babd-d18e26234ac6_ContentBits">
    <vt:lpwstr>0</vt:lpwstr>
  </property>
</Properties>
</file>