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PY_C" sheetId="1" state="visible" r:id="rId1"/>
    <sheet xmlns:r="http://schemas.openxmlformats.org/officeDocument/2006/relationships" name="XLK_C" sheetId="2" state="visible" r:id="rId2"/>
    <sheet xmlns:r="http://schemas.openxmlformats.org/officeDocument/2006/relationships" name="AAPL_C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Y 3/20/20 C324</t>
        </is>
      </c>
      <c r="C1" s="1" t="inlineStr"/>
      <c r="D1" s="1" t="inlineStr">
        <is>
          <t>Y 4/17/20 C324</t>
        </is>
      </c>
      <c r="E1" s="1" t="inlineStr"/>
      <c r="F1" s="1" t="inlineStr">
        <is>
          <t>Y 5/15/20 C309</t>
        </is>
      </c>
      <c r="G1" s="1" t="inlineStr"/>
      <c r="H1" s="1" t="inlineStr">
        <is>
          <t>Y 6/19/20 C246</t>
        </is>
      </c>
      <c r="I1" s="1" t="inlineStr"/>
      <c r="J1" s="1" t="inlineStr">
        <is>
          <t>Y 7/17/20 C282</t>
        </is>
      </c>
      <c r="K1" s="1" t="inlineStr"/>
      <c r="L1" s="1" t="inlineStr">
        <is>
          <t>Y 8/21/20 C305</t>
        </is>
      </c>
      <c r="M1" s="1" t="inlineStr"/>
      <c r="N1" s="1" t="inlineStr">
        <is>
          <t>Y 9/18/20 C310</t>
        </is>
      </c>
      <c r="O1" s="1" t="inlineStr"/>
    </row>
    <row r="2">
      <c r="A2" s="1" t="n">
        <v>0</v>
      </c>
      <c r="B2">
        <f>BDH("SPY 3/20/20 C324 Equity","PX_LAST",20200102,20200320)</f>
        <v/>
      </c>
      <c r="C2" t="inlineStr"/>
      <c r="D2">
        <f>BDH("SPY 4/17/20 C324 Equity","PX_LAST",20200203,20200417)</f>
        <v/>
      </c>
      <c r="E2" t="inlineStr"/>
      <c r="F2">
        <f>BDH("SPY 5/15/20 C309 Equity","PX_LAST",20200302,20200515)</f>
        <v/>
      </c>
      <c r="G2" t="inlineStr"/>
      <c r="H2">
        <f>BDH("SPY 6/19/20 C246 Equity","PX_LAST",20200401,20200619)</f>
        <v/>
      </c>
      <c r="I2" t="inlineStr"/>
      <c r="J2">
        <f>BDH("SPY 7/17/20 C282 Equity","PX_LAST",20200501,20200717)</f>
        <v/>
      </c>
      <c r="K2" t="inlineStr"/>
      <c r="L2">
        <f>BDH("SPY 8/21/20 C305 Equity","PX_LAST",20200601,20200821)</f>
        <v/>
      </c>
      <c r="M2" t="inlineStr"/>
      <c r="N2">
        <f>BDH("SPY 9/18/20 C310 Equity","PX_LAST",20200701,20200918)</f>
        <v/>
      </c>
      <c r="O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LK 3/20/20 C93</t>
        </is>
      </c>
      <c r="C1" s="1" t="inlineStr"/>
      <c r="D1" s="1" t="inlineStr">
        <is>
          <t>LK 4/17/20 C96</t>
        </is>
      </c>
      <c r="E1" s="1" t="inlineStr"/>
      <c r="F1" s="1" t="inlineStr">
        <is>
          <t>LK 5/15/20 C93</t>
        </is>
      </c>
      <c r="G1" s="1" t="inlineStr"/>
      <c r="H1" s="1" t="inlineStr">
        <is>
          <t>LK 6/19/20 C76</t>
        </is>
      </c>
      <c r="I1" s="1" t="inlineStr"/>
      <c r="J1" s="1" t="inlineStr">
        <is>
          <t>LK 7/17/20 C88</t>
        </is>
      </c>
      <c r="K1" s="1" t="inlineStr"/>
      <c r="L1" s="1" t="inlineStr">
        <is>
          <t>LK 8/21/20 C97</t>
        </is>
      </c>
      <c r="M1" s="1" t="inlineStr"/>
      <c r="N1" s="1" t="inlineStr">
        <is>
          <t>K 9/18/20 C104</t>
        </is>
      </c>
      <c r="O1" s="1" t="inlineStr"/>
    </row>
    <row r="2">
      <c r="A2" s="1" t="n">
        <v>0</v>
      </c>
      <c r="B2">
        <f>BDH("XLK 3/20/20 C93 Equity","PX_LAST",20200102,20200320)</f>
        <v/>
      </c>
      <c r="C2" t="inlineStr"/>
      <c r="D2">
        <f>BDH("XLK 4/17/20 C96 Equity","PX_LAST",20200203,20200417)</f>
        <v/>
      </c>
      <c r="E2" t="inlineStr"/>
      <c r="F2">
        <f>BDH("XLK 5/15/20 C93 Equity","PX_LAST",20200302,20200515)</f>
        <v/>
      </c>
      <c r="G2" t="inlineStr"/>
      <c r="H2">
        <f>BDH("XLK 6/19/20 C76 Equity","PX_LAST",20200401,20200619)</f>
        <v/>
      </c>
      <c r="I2" t="inlineStr"/>
      <c r="J2">
        <f>BDH("XLK 7/17/20 C88 Equity","PX_LAST",20200501,20200717)</f>
        <v/>
      </c>
      <c r="K2" t="inlineStr"/>
      <c r="L2">
        <f>BDH("XLK 8/21/20 C97 Equity","PX_LAST",20200601,20200821)</f>
        <v/>
      </c>
      <c r="M2" t="inlineStr"/>
      <c r="N2">
        <f>BDH("XLK 9/18/20 C104 Equity","PX_LAST",20200701,20200918)</f>
        <v/>
      </c>
      <c r="O2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PL 3/20/20 C75</t>
        </is>
      </c>
      <c r="C1" s="1" t="inlineStr"/>
      <c r="D1" s="1" t="inlineStr">
        <is>
          <t>PL 4/17/20 C77</t>
        </is>
      </c>
      <c r="E1" s="1" t="inlineStr"/>
      <c r="F1" s="1" t="inlineStr">
        <is>
          <t>PL 5/15/20 C74</t>
        </is>
      </c>
      <c r="G1" s="1" t="inlineStr"/>
      <c r="H1" s="1" t="inlineStr">
        <is>
          <t>PL 6/19/20 C60</t>
        </is>
      </c>
      <c r="I1" s="1" t="inlineStr"/>
      <c r="J1" s="1" t="inlineStr">
        <is>
          <t>PL 7/17/20 C72</t>
        </is>
      </c>
      <c r="K1" s="1" t="inlineStr"/>
      <c r="L1" s="1" t="inlineStr">
        <is>
          <t>PL 8/21/20 C80</t>
        </is>
      </c>
      <c r="M1" s="1" t="inlineStr"/>
      <c r="N1" s="1" t="inlineStr">
        <is>
          <t>PL 9/18/20 C91</t>
        </is>
      </c>
      <c r="O1" s="1" t="inlineStr"/>
    </row>
    <row r="2">
      <c r="A2" s="1" t="n">
        <v>0</v>
      </c>
      <c r="B2">
        <f>BDH("AAPL 3/20/20 C75 Equity","PX_LAST",20200102,20200320)</f>
        <v/>
      </c>
      <c r="C2" t="inlineStr"/>
      <c r="D2">
        <f>BDH("AAPL 4/17/20 C77 Equity","PX_LAST",20200203,20200417)</f>
        <v/>
      </c>
      <c r="E2" t="inlineStr"/>
      <c r="F2">
        <f>BDH("AAPL 5/15/20 C74 Equity","PX_LAST",20200302,20200515)</f>
        <v/>
      </c>
      <c r="G2" t="inlineStr"/>
      <c r="H2">
        <f>BDH("AAPL 6/19/20 C60 Equity","PX_LAST",20200401,20200619)</f>
        <v/>
      </c>
      <c r="I2" t="inlineStr"/>
      <c r="J2">
        <f>BDH("AAPL 7/17/20 C72 Equity","PX_LAST",20200501,20200717)</f>
        <v/>
      </c>
      <c r="K2" t="inlineStr"/>
      <c r="L2">
        <f>BDH("AAPL 8/21/20 C80 Equity","PX_LAST",20200601,20200821)</f>
        <v/>
      </c>
      <c r="M2" t="inlineStr"/>
      <c r="N2">
        <f>BDH("AAPL 9/18/20 C91 Equity","PX_LAST",20200701,20200918)</f>
        <v/>
      </c>
      <c r="O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2020-10-07T21:04:11Z</dcterms:created>
  <dcterms:modified xmlns:dcterms="http://purl.org/dc/terms/" xmlns:xsi="http://www.w3.org/2001/XMLSchema-instance" xsi:type="dcterms:W3CDTF">2020-10-07T21:04:11Z</dcterms:modified>
</cp:coreProperties>
</file>